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14355" windowHeight="5910" activeTab="2"/>
  </bookViews>
  <sheets>
    <sheet name="15 мес 18% (пред 60)" sheetId="1" r:id="rId1"/>
    <sheet name="2 года 19% (пред 50)" sheetId="2" r:id="rId2"/>
    <sheet name="3 года 20% (пред 30)" sheetId="3" r:id="rId3"/>
    <sheet name="5 лет 22% (пред 10)" sheetId="4" r:id="rId4"/>
  </sheets>
  <definedNames/>
  <calcPr fullCalcOnLoad="1"/>
</workbook>
</file>

<file path=xl/sharedStrings.xml><?xml version="1.0" encoding="utf-8"?>
<sst xmlns="http://schemas.openxmlformats.org/spreadsheetml/2006/main" count="76" uniqueCount="17">
  <si>
    <t>№</t>
  </si>
  <si>
    <t>Период</t>
  </si>
  <si>
    <t>Погашение ОД</t>
  </si>
  <si>
    <t>Сумма кредита</t>
  </si>
  <si>
    <t>Ставка</t>
  </si>
  <si>
    <t>ИТОГО:</t>
  </si>
  <si>
    <t>Остаток ОД</t>
  </si>
  <si>
    <t>Срок</t>
  </si>
  <si>
    <t>***</t>
  </si>
  <si>
    <t>Льготный период</t>
  </si>
  <si>
    <t>0 месяцев</t>
  </si>
  <si>
    <t>%%</t>
  </si>
  <si>
    <t>Сумма автомобиля</t>
  </si>
  <si>
    <t>Первоначальный взнос</t>
  </si>
  <si>
    <t>годовых</t>
  </si>
  <si>
    <t>месяцев</t>
  </si>
  <si>
    <t>SPARK R2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</si>
</sst>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599990010261535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43" fontId="0" fillId="0" borderId="10" xfId="60" applyFont="1" applyBorder="1" applyAlignment="1">
      <alignment horizontal="center" vertical="center" wrapText="1"/>
    </xf>
    <xf numFmtId="43" fontId="28" fillId="0" borderId="10" xfId="60" applyFont="1" applyBorder="1" applyAlignment="1">
      <alignment horizontal="center" vertical="center" wrapText="1"/>
    </xf>
    <xf numFmtId="14" fontId="0" fillId="0" borderId="10" xfId="60" applyNumberFormat="1" applyFont="1" applyBorder="1" applyAlignment="1">
      <alignment horizontal="center" vertical="center" wrapText="1"/>
    </xf>
    <xf numFmtId="0" fontId="0" fillId="0" borderId="10" xfId="60" applyNumberFormat="1" applyFont="1" applyBorder="1" applyAlignment="1">
      <alignment horizontal="center" vertical="center" wrapText="1"/>
    </xf>
    <xf numFmtId="43" fontId="0" fillId="0" borderId="10" xfId="60" applyNumberFormat="1" applyFont="1" applyBorder="1" applyAlignment="1">
      <alignment horizontal="center" vertical="center" wrapText="1"/>
    </xf>
    <xf numFmtId="43" fontId="0" fillId="0" borderId="0" xfId="60" applyFont="1" applyAlignment="1">
      <alignment horizontal="center" vertical="center" wrapText="1"/>
    </xf>
    <xf numFmtId="43" fontId="28" fillId="0" borderId="0" xfId="60" applyFont="1" applyAlignment="1">
      <alignment horizontal="center" vertical="center" wrapText="1"/>
    </xf>
    <xf numFmtId="9" fontId="28" fillId="0" borderId="0" xfId="60" applyNumberFormat="1" applyFont="1" applyAlignment="1">
      <alignment horizontal="center" vertical="center" wrapText="1"/>
    </xf>
    <xf numFmtId="43" fontId="28" fillId="0" borderId="0" xfId="60" applyFont="1" applyAlignment="1">
      <alignment horizontal="center" vertical="center" wrapText="1"/>
    </xf>
    <xf numFmtId="43" fontId="28" fillId="33" borderId="0" xfId="60" applyFont="1" applyFill="1" applyAlignment="1">
      <alignment horizontal="center" vertical="center" wrapText="1"/>
    </xf>
    <xf numFmtId="43" fontId="28" fillId="0" borderId="11" xfId="60" applyFont="1" applyBorder="1" applyAlignment="1">
      <alignment horizontal="center" vertical="center" wrapText="1"/>
    </xf>
    <xf numFmtId="43" fontId="28" fillId="0" borderId="12" xfId="60" applyFont="1" applyBorder="1" applyAlignment="1">
      <alignment horizontal="center" vertical="center" wrapText="1"/>
    </xf>
    <xf numFmtId="43" fontId="28" fillId="0" borderId="0" xfId="60" applyFont="1" applyAlignment="1">
      <alignment horizontal="left" vertical="center" wrapText="1"/>
    </xf>
    <xf numFmtId="43" fontId="28" fillId="0" borderId="0" xfId="60" applyFont="1" applyAlignment="1">
      <alignment horizontal="center" vertical="center" wrapText="1"/>
    </xf>
    <xf numFmtId="43" fontId="0" fillId="0" borderId="0" xfId="60" applyFont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customProperty" Target="../customProperty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ustomProperty" Target="../customProperty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customProperty" Target="../customProperty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ustomProperty" Target="../customProperty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22"/>
  <sheetViews>
    <sheetView zoomScale="85" zoomScaleNormal="85" zoomScalePageLayoutView="0" workbookViewId="0" topLeftCell="A1">
      <selection activeCell="F5" sqref="F5"/>
    </sheetView>
  </sheetViews>
  <sheetFormatPr defaultColWidth="9.140625" defaultRowHeight="15"/>
  <cols>
    <col min="1" max="1" width="1.421875" style="6" customWidth="1"/>
    <col min="2" max="2" width="5.57421875" style="6" customWidth="1"/>
    <col min="3" max="3" width="17.8515625" style="6" customWidth="1"/>
    <col min="4" max="4" width="16.140625" style="6" customWidth="1"/>
    <col min="5" max="5" width="16.28125" style="6" customWidth="1"/>
    <col min="6" max="6" width="14.7109375" style="6" customWidth="1"/>
    <col min="7" max="7" width="16.57421875" style="6" customWidth="1"/>
    <col min="8" max="8" width="9.00390625" style="6" hidden="1" customWidth="1"/>
    <col min="9" max="16384" width="9.140625" style="6" customWidth="1"/>
  </cols>
  <sheetData>
    <row r="1" spans="2:7" ht="15">
      <c r="B1" s="13" t="s">
        <v>12</v>
      </c>
      <c r="C1" s="13"/>
      <c r="D1" s="14">
        <v>76005000</v>
      </c>
      <c r="E1" s="14"/>
      <c r="G1" s="10" t="s">
        <v>16</v>
      </c>
    </row>
    <row r="2" spans="2:5" ht="15">
      <c r="B2" s="13" t="s">
        <v>13</v>
      </c>
      <c r="C2" s="13"/>
      <c r="D2" s="8">
        <v>0.6</v>
      </c>
      <c r="E2" s="7">
        <f>D1*D2</f>
        <v>45603000</v>
      </c>
    </row>
    <row r="3" spans="2:5" ht="15">
      <c r="B3" s="13" t="s">
        <v>3</v>
      </c>
      <c r="C3" s="13"/>
      <c r="D3" s="14">
        <f>D1-E2</f>
        <v>30402000</v>
      </c>
      <c r="E3" s="14"/>
    </row>
    <row r="4" spans="2:5" ht="15">
      <c r="B4" s="13" t="s">
        <v>4</v>
      </c>
      <c r="C4" s="13"/>
      <c r="D4" s="8">
        <v>0.18</v>
      </c>
      <c r="E4" s="8" t="s">
        <v>14</v>
      </c>
    </row>
    <row r="5" spans="2:5" ht="15">
      <c r="B5" s="13" t="s">
        <v>7</v>
      </c>
      <c r="C5" s="13"/>
      <c r="D5" s="7">
        <v>12</v>
      </c>
      <c r="E5" s="7" t="s">
        <v>15</v>
      </c>
    </row>
    <row r="6" spans="2:4" ht="15" hidden="1">
      <c r="B6" s="15" t="s">
        <v>9</v>
      </c>
      <c r="C6" s="15"/>
      <c r="D6" s="6" t="s">
        <v>10</v>
      </c>
    </row>
    <row r="8" spans="2:8" ht="17.25" customHeight="1">
      <c r="B8" s="1" t="s">
        <v>0</v>
      </c>
      <c r="C8" s="2" t="s">
        <v>1</v>
      </c>
      <c r="D8" s="2" t="s">
        <v>6</v>
      </c>
      <c r="E8" s="2" t="s">
        <v>2</v>
      </c>
      <c r="F8" s="2" t="s">
        <v>11</v>
      </c>
      <c r="G8" s="2" t="s">
        <v>5</v>
      </c>
      <c r="H8" s="1"/>
    </row>
    <row r="9" spans="2:8" ht="15">
      <c r="B9" s="1"/>
      <c r="C9" s="3">
        <v>43340</v>
      </c>
      <c r="D9" s="3"/>
      <c r="E9" s="1"/>
      <c r="F9" s="1"/>
      <c r="G9" s="1"/>
      <c r="H9" s="1"/>
    </row>
    <row r="10" spans="2:8" ht="15">
      <c r="B10" s="4">
        <v>1</v>
      </c>
      <c r="C10" s="3">
        <v>43363</v>
      </c>
      <c r="D10" s="5">
        <f>D3</f>
        <v>30402000</v>
      </c>
      <c r="E10" s="1">
        <f>D3/D5</f>
        <v>2533500</v>
      </c>
      <c r="F10" s="1">
        <f>D10*$D$4/365*H10</f>
        <v>344833.6438356164</v>
      </c>
      <c r="G10" s="1">
        <f>E10+F10</f>
        <v>2878333.6438356163</v>
      </c>
      <c r="H10" s="1">
        <f>C10-C9</f>
        <v>23</v>
      </c>
    </row>
    <row r="11" spans="2:8" ht="15">
      <c r="B11" s="4">
        <v>2</v>
      </c>
      <c r="C11" s="3">
        <v>43393</v>
      </c>
      <c r="D11" s="5">
        <f>D10-E10</f>
        <v>27868500</v>
      </c>
      <c r="E11" s="1">
        <f>E10</f>
        <v>2533500</v>
      </c>
      <c r="F11" s="1">
        <f aca="true" t="shared" si="0" ref="F11:F21">D11*$D$4/365*H11</f>
        <v>412301.09589041094</v>
      </c>
      <c r="G11" s="1">
        <f aca="true" t="shared" si="1" ref="G11:G21">E11+F11</f>
        <v>2945801.095890411</v>
      </c>
      <c r="H11" s="1">
        <f aca="true" t="shared" si="2" ref="H11:H21">C11-C10</f>
        <v>30</v>
      </c>
    </row>
    <row r="12" spans="2:8" ht="15">
      <c r="B12" s="4">
        <v>3</v>
      </c>
      <c r="C12" s="3">
        <v>43424</v>
      </c>
      <c r="D12" s="5">
        <f aca="true" t="shared" si="3" ref="D12:D21">D11-E11</f>
        <v>25335000</v>
      </c>
      <c r="E12" s="1">
        <f>E11</f>
        <v>2533500</v>
      </c>
      <c r="F12" s="1">
        <f t="shared" si="0"/>
        <v>387313.15068493155</v>
      </c>
      <c r="G12" s="1">
        <f t="shared" si="1"/>
        <v>2920813.1506849313</v>
      </c>
      <c r="H12" s="1">
        <f t="shared" si="2"/>
        <v>31</v>
      </c>
    </row>
    <row r="13" spans="2:8" ht="15">
      <c r="B13" s="4">
        <v>4</v>
      </c>
      <c r="C13" s="3">
        <v>43454</v>
      </c>
      <c r="D13" s="5">
        <f t="shared" si="3"/>
        <v>22801500</v>
      </c>
      <c r="E13" s="1">
        <f>E12</f>
        <v>2533500</v>
      </c>
      <c r="F13" s="1">
        <f>D13*$D$4/365*H13</f>
        <v>337337.26027397264</v>
      </c>
      <c r="G13" s="1">
        <f t="shared" si="1"/>
        <v>2870837.2602739725</v>
      </c>
      <c r="H13" s="1">
        <f t="shared" si="2"/>
        <v>30</v>
      </c>
    </row>
    <row r="14" spans="2:8" ht="15">
      <c r="B14" s="4">
        <v>5</v>
      </c>
      <c r="C14" s="3">
        <v>43485</v>
      </c>
      <c r="D14" s="5">
        <f t="shared" si="3"/>
        <v>20268000</v>
      </c>
      <c r="E14" s="1">
        <f aca="true" t="shared" si="4" ref="E14:E21">E13</f>
        <v>2533500</v>
      </c>
      <c r="F14" s="1">
        <f t="shared" si="0"/>
        <v>309850.52054794517</v>
      </c>
      <c r="G14" s="1">
        <f t="shared" si="1"/>
        <v>2843350.520547945</v>
      </c>
      <c r="H14" s="1">
        <f t="shared" si="2"/>
        <v>31</v>
      </c>
    </row>
    <row r="15" spans="2:8" ht="15">
      <c r="B15" s="4">
        <v>6</v>
      </c>
      <c r="C15" s="3">
        <v>43516</v>
      </c>
      <c r="D15" s="5">
        <f t="shared" si="3"/>
        <v>17734500</v>
      </c>
      <c r="E15" s="1">
        <f t="shared" si="4"/>
        <v>2533500</v>
      </c>
      <c r="F15" s="1">
        <f t="shared" si="0"/>
        <v>271119.20547945204</v>
      </c>
      <c r="G15" s="1">
        <f t="shared" si="1"/>
        <v>2804619.205479452</v>
      </c>
      <c r="H15" s="1">
        <f t="shared" si="2"/>
        <v>31</v>
      </c>
    </row>
    <row r="16" spans="2:8" ht="15">
      <c r="B16" s="4">
        <v>7</v>
      </c>
      <c r="C16" s="3">
        <v>43544</v>
      </c>
      <c r="D16" s="5">
        <f t="shared" si="3"/>
        <v>15201000</v>
      </c>
      <c r="E16" s="1">
        <f t="shared" si="4"/>
        <v>2533500</v>
      </c>
      <c r="F16" s="1">
        <f t="shared" si="0"/>
        <v>209898.7397260274</v>
      </c>
      <c r="G16" s="1">
        <f t="shared" si="1"/>
        <v>2743398.7397260275</v>
      </c>
      <c r="H16" s="1">
        <f t="shared" si="2"/>
        <v>28</v>
      </c>
    </row>
    <row r="17" spans="2:8" ht="15">
      <c r="B17" s="4">
        <v>8</v>
      </c>
      <c r="C17" s="3">
        <v>43575</v>
      </c>
      <c r="D17" s="5">
        <f t="shared" si="3"/>
        <v>12667500</v>
      </c>
      <c r="E17" s="1">
        <f t="shared" si="4"/>
        <v>2533500</v>
      </c>
      <c r="F17" s="1">
        <f t="shared" si="0"/>
        <v>193656.57534246577</v>
      </c>
      <c r="G17" s="1">
        <f t="shared" si="1"/>
        <v>2727156.5753424657</v>
      </c>
      <c r="H17" s="1">
        <f t="shared" si="2"/>
        <v>31</v>
      </c>
    </row>
    <row r="18" spans="2:8" ht="15">
      <c r="B18" s="4">
        <v>9</v>
      </c>
      <c r="C18" s="3">
        <v>43605</v>
      </c>
      <c r="D18" s="5">
        <f t="shared" si="3"/>
        <v>10134000</v>
      </c>
      <c r="E18" s="1">
        <f t="shared" si="4"/>
        <v>2533500</v>
      </c>
      <c r="F18" s="1">
        <f t="shared" si="0"/>
        <v>149927.6712328767</v>
      </c>
      <c r="G18" s="1">
        <f t="shared" si="1"/>
        <v>2683427.671232877</v>
      </c>
      <c r="H18" s="1">
        <f t="shared" si="2"/>
        <v>30</v>
      </c>
    </row>
    <row r="19" spans="2:8" ht="15">
      <c r="B19" s="4">
        <v>10</v>
      </c>
      <c r="C19" s="3">
        <v>43636</v>
      </c>
      <c r="D19" s="5">
        <f t="shared" si="3"/>
        <v>7600500</v>
      </c>
      <c r="E19" s="1">
        <f t="shared" si="4"/>
        <v>2533500</v>
      </c>
      <c r="F19" s="1">
        <f t="shared" si="0"/>
        <v>116193.94520547945</v>
      </c>
      <c r="G19" s="1">
        <f t="shared" si="1"/>
        <v>2649693.9452054794</v>
      </c>
      <c r="H19" s="1">
        <f t="shared" si="2"/>
        <v>31</v>
      </c>
    </row>
    <row r="20" spans="2:8" ht="15">
      <c r="B20" s="4">
        <v>11</v>
      </c>
      <c r="C20" s="3">
        <v>43666</v>
      </c>
      <c r="D20" s="5">
        <f t="shared" si="3"/>
        <v>5067000</v>
      </c>
      <c r="E20" s="1">
        <f t="shared" si="4"/>
        <v>2533500</v>
      </c>
      <c r="F20" s="1">
        <f t="shared" si="0"/>
        <v>74963.83561643834</v>
      </c>
      <c r="G20" s="1">
        <f t="shared" si="1"/>
        <v>2608463.835616438</v>
      </c>
      <c r="H20" s="1">
        <f t="shared" si="2"/>
        <v>30</v>
      </c>
    </row>
    <row r="21" spans="2:8" ht="15">
      <c r="B21" s="4">
        <v>12</v>
      </c>
      <c r="C21" s="3">
        <v>43697</v>
      </c>
      <c r="D21" s="5">
        <f t="shared" si="3"/>
        <v>2533500</v>
      </c>
      <c r="E21" s="1">
        <f t="shared" si="4"/>
        <v>2533500</v>
      </c>
      <c r="F21" s="1">
        <f t="shared" si="0"/>
        <v>38731.315068493146</v>
      </c>
      <c r="G21" s="1">
        <f t="shared" si="1"/>
        <v>2572231.315068493</v>
      </c>
      <c r="H21" s="1">
        <f t="shared" si="2"/>
        <v>31</v>
      </c>
    </row>
    <row r="22" spans="2:8" ht="15">
      <c r="B22" s="11" t="s">
        <v>5</v>
      </c>
      <c r="C22" s="12"/>
      <c r="D22" s="2" t="s">
        <v>8</v>
      </c>
      <c r="E22" s="2">
        <f>SUM(E10:E21)</f>
        <v>30402000</v>
      </c>
      <c r="F22" s="2">
        <f>SUM(F10:F21)</f>
        <v>2846126.958904109</v>
      </c>
      <c r="G22" s="2">
        <f>SUM(G10:G21)</f>
        <v>33248126.958904114</v>
      </c>
      <c r="H22" s="2" t="s">
        <v>8</v>
      </c>
    </row>
  </sheetData>
  <sheetProtection/>
  <mergeCells count="9">
    <mergeCell ref="B22:C22"/>
    <mergeCell ref="B1:C1"/>
    <mergeCell ref="B2:C2"/>
    <mergeCell ref="D1:E1"/>
    <mergeCell ref="D3:E3"/>
    <mergeCell ref="B3:C3"/>
    <mergeCell ref="B4:C4"/>
    <mergeCell ref="B5:C5"/>
    <mergeCell ref="B6:C6"/>
  </mergeCells>
  <printOptions/>
  <pageMargins left="0.7086614173228347" right="0.7086614173228347" top="0.5511811023622047" bottom="0.35433070866141736" header="0.31496062992125984" footer="0.31496062992125984"/>
  <pageSetup fitToHeight="1" fitToWidth="1" horizontalDpi="600" verticalDpi="600" orientation="portrait" paperSize="9" scale="95" r:id="rId1"/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>
  <dimension ref="B1:H34"/>
  <sheetViews>
    <sheetView zoomScale="85" zoomScaleNormal="85" zoomScalePageLayoutView="0" workbookViewId="0" topLeftCell="A1">
      <selection activeCell="M18" sqref="M18"/>
    </sheetView>
  </sheetViews>
  <sheetFormatPr defaultColWidth="9.140625" defaultRowHeight="15"/>
  <cols>
    <col min="1" max="1" width="1.421875" style="6" customWidth="1"/>
    <col min="2" max="2" width="5.57421875" style="6" customWidth="1"/>
    <col min="3" max="3" width="17.8515625" style="6" customWidth="1"/>
    <col min="4" max="4" width="16.140625" style="6" customWidth="1"/>
    <col min="5" max="5" width="16.28125" style="6" customWidth="1"/>
    <col min="6" max="6" width="14.7109375" style="6" customWidth="1"/>
    <col min="7" max="7" width="16.57421875" style="6" customWidth="1"/>
    <col min="8" max="8" width="9.00390625" style="6" hidden="1" customWidth="1"/>
    <col min="9" max="16384" width="9.140625" style="6" customWidth="1"/>
  </cols>
  <sheetData>
    <row r="1" spans="2:7" ht="15">
      <c r="B1" s="13" t="s">
        <v>12</v>
      </c>
      <c r="C1" s="13"/>
      <c r="D1" s="14">
        <v>76005000</v>
      </c>
      <c r="E1" s="14"/>
      <c r="G1" s="10" t="s">
        <v>16</v>
      </c>
    </row>
    <row r="2" spans="2:5" ht="15">
      <c r="B2" s="13" t="s">
        <v>13</v>
      </c>
      <c r="C2" s="13"/>
      <c r="D2" s="8">
        <v>0.5</v>
      </c>
      <c r="E2" s="9">
        <f>D1*D2</f>
        <v>38002500</v>
      </c>
    </row>
    <row r="3" spans="2:5" ht="15">
      <c r="B3" s="13" t="s">
        <v>3</v>
      </c>
      <c r="C3" s="13"/>
      <c r="D3" s="14">
        <f>D1-E2</f>
        <v>38002500</v>
      </c>
      <c r="E3" s="14"/>
    </row>
    <row r="4" spans="2:5" ht="15">
      <c r="B4" s="13" t="s">
        <v>4</v>
      </c>
      <c r="C4" s="13"/>
      <c r="D4" s="8">
        <v>0.19</v>
      </c>
      <c r="E4" s="8" t="s">
        <v>14</v>
      </c>
    </row>
    <row r="5" spans="2:5" ht="15">
      <c r="B5" s="13" t="s">
        <v>7</v>
      </c>
      <c r="C5" s="13"/>
      <c r="D5" s="9">
        <v>24</v>
      </c>
      <c r="E5" s="9" t="s">
        <v>15</v>
      </c>
    </row>
    <row r="6" spans="2:4" ht="15" hidden="1">
      <c r="B6" s="15" t="s">
        <v>9</v>
      </c>
      <c r="C6" s="15"/>
      <c r="D6" s="6" t="s">
        <v>10</v>
      </c>
    </row>
    <row r="8" spans="2:8" ht="17.25" customHeight="1">
      <c r="B8" s="1" t="s">
        <v>0</v>
      </c>
      <c r="C8" s="2" t="s">
        <v>1</v>
      </c>
      <c r="D8" s="2" t="s">
        <v>6</v>
      </c>
      <c r="E8" s="2" t="s">
        <v>2</v>
      </c>
      <c r="F8" s="2" t="s">
        <v>11</v>
      </c>
      <c r="G8" s="2" t="s">
        <v>5</v>
      </c>
      <c r="H8" s="1"/>
    </row>
    <row r="9" spans="2:8" ht="15">
      <c r="B9" s="1"/>
      <c r="C9" s="3">
        <v>43340</v>
      </c>
      <c r="D9" s="3"/>
      <c r="E9" s="1"/>
      <c r="F9" s="1"/>
      <c r="G9" s="1"/>
      <c r="H9" s="1"/>
    </row>
    <row r="10" spans="2:8" ht="15">
      <c r="B10" s="4">
        <v>1</v>
      </c>
      <c r="C10" s="3">
        <v>43363</v>
      </c>
      <c r="D10" s="5">
        <f>D3</f>
        <v>38002500</v>
      </c>
      <c r="E10" s="1">
        <f>D3/D5</f>
        <v>1583437.5</v>
      </c>
      <c r="F10" s="1">
        <f>D10*$D$4/365*H10</f>
        <v>454988.8356164383</v>
      </c>
      <c r="G10" s="1">
        <f>E10+F10</f>
        <v>2038426.3356164382</v>
      </c>
      <c r="H10" s="1">
        <f>C10-C9</f>
        <v>23</v>
      </c>
    </row>
    <row r="11" spans="2:8" ht="15">
      <c r="B11" s="4">
        <v>2</v>
      </c>
      <c r="C11" s="3">
        <v>43393</v>
      </c>
      <c r="D11" s="5">
        <f>D10-E10</f>
        <v>36419062.5</v>
      </c>
      <c r="E11" s="1">
        <f>E10</f>
        <v>1583437.5</v>
      </c>
      <c r="F11" s="1">
        <f aca="true" t="shared" si="0" ref="F11:F33">D11*$D$4/365*H11</f>
        <v>568736.044520548</v>
      </c>
      <c r="G11" s="1">
        <f aca="true" t="shared" si="1" ref="G11:G33">E11+F11</f>
        <v>2152173.544520548</v>
      </c>
      <c r="H11" s="1">
        <f aca="true" t="shared" si="2" ref="H11:H33">C11-C10</f>
        <v>30</v>
      </c>
    </row>
    <row r="12" spans="2:8" ht="15">
      <c r="B12" s="4">
        <v>3</v>
      </c>
      <c r="C12" s="3">
        <v>43424</v>
      </c>
      <c r="D12" s="5">
        <f aca="true" t="shared" si="3" ref="D12:D33">D11-E11</f>
        <v>34835625</v>
      </c>
      <c r="E12" s="1">
        <f>E11</f>
        <v>1583437.5</v>
      </c>
      <c r="F12" s="1">
        <f t="shared" si="0"/>
        <v>562142.0034246575</v>
      </c>
      <c r="G12" s="1">
        <f t="shared" si="1"/>
        <v>2145579.5034246575</v>
      </c>
      <c r="H12" s="1">
        <f t="shared" si="2"/>
        <v>31</v>
      </c>
    </row>
    <row r="13" spans="2:8" ht="15">
      <c r="B13" s="4">
        <v>4</v>
      </c>
      <c r="C13" s="3">
        <v>43454</v>
      </c>
      <c r="D13" s="5">
        <f t="shared" si="3"/>
        <v>33252187.5</v>
      </c>
      <c r="E13" s="1">
        <f>E12</f>
        <v>1583437.5</v>
      </c>
      <c r="F13" s="1">
        <f>D13*$D$4/365*H13</f>
        <v>519280.73630136985</v>
      </c>
      <c r="G13" s="1">
        <f t="shared" si="1"/>
        <v>2102718.23630137</v>
      </c>
      <c r="H13" s="1">
        <f t="shared" si="2"/>
        <v>30</v>
      </c>
    </row>
    <row r="14" spans="2:8" ht="15">
      <c r="B14" s="4">
        <v>5</v>
      </c>
      <c r="C14" s="3">
        <v>43485</v>
      </c>
      <c r="D14" s="5">
        <f t="shared" si="3"/>
        <v>31668750</v>
      </c>
      <c r="E14" s="1">
        <f aca="true" t="shared" si="4" ref="E14:E33">E13</f>
        <v>1583437.5</v>
      </c>
      <c r="F14" s="1">
        <f t="shared" si="0"/>
        <v>511038.1849315068</v>
      </c>
      <c r="G14" s="1">
        <f t="shared" si="1"/>
        <v>2094475.6849315069</v>
      </c>
      <c r="H14" s="1">
        <f t="shared" si="2"/>
        <v>31</v>
      </c>
    </row>
    <row r="15" spans="2:8" ht="15">
      <c r="B15" s="4">
        <v>6</v>
      </c>
      <c r="C15" s="3">
        <v>43516</v>
      </c>
      <c r="D15" s="5">
        <f t="shared" si="3"/>
        <v>30085312.5</v>
      </c>
      <c r="E15" s="1">
        <f t="shared" si="4"/>
        <v>1583437.5</v>
      </c>
      <c r="F15" s="1">
        <f t="shared" si="0"/>
        <v>485486.27568493155</v>
      </c>
      <c r="G15" s="1">
        <f t="shared" si="1"/>
        <v>2068923.7756849315</v>
      </c>
      <c r="H15" s="1">
        <f t="shared" si="2"/>
        <v>31</v>
      </c>
    </row>
    <row r="16" spans="2:8" ht="15">
      <c r="B16" s="4">
        <v>7</v>
      </c>
      <c r="C16" s="3">
        <v>43544</v>
      </c>
      <c r="D16" s="5">
        <f t="shared" si="3"/>
        <v>28501875</v>
      </c>
      <c r="E16" s="1">
        <f t="shared" si="4"/>
        <v>1583437.5</v>
      </c>
      <c r="F16" s="1">
        <f t="shared" si="0"/>
        <v>415424.5890410959</v>
      </c>
      <c r="G16" s="1">
        <f t="shared" si="1"/>
        <v>1998862.089041096</v>
      </c>
      <c r="H16" s="1">
        <f t="shared" si="2"/>
        <v>28</v>
      </c>
    </row>
    <row r="17" spans="2:8" ht="15">
      <c r="B17" s="4">
        <v>8</v>
      </c>
      <c r="C17" s="3">
        <v>43575</v>
      </c>
      <c r="D17" s="5">
        <f t="shared" si="3"/>
        <v>26918437.5</v>
      </c>
      <c r="E17" s="1">
        <f t="shared" si="4"/>
        <v>1583437.5</v>
      </c>
      <c r="F17" s="1">
        <f t="shared" si="0"/>
        <v>434382.45719178085</v>
      </c>
      <c r="G17" s="1">
        <f t="shared" si="1"/>
        <v>2017819.957191781</v>
      </c>
      <c r="H17" s="1">
        <f t="shared" si="2"/>
        <v>31</v>
      </c>
    </row>
    <row r="18" spans="2:8" ht="15">
      <c r="B18" s="4">
        <v>9</v>
      </c>
      <c r="C18" s="3">
        <v>43605</v>
      </c>
      <c r="D18" s="5">
        <f t="shared" si="3"/>
        <v>25335000</v>
      </c>
      <c r="E18" s="1">
        <f t="shared" si="4"/>
        <v>1583437.5</v>
      </c>
      <c r="F18" s="1">
        <f t="shared" si="0"/>
        <v>395642.4657534247</v>
      </c>
      <c r="G18" s="1">
        <f t="shared" si="1"/>
        <v>1979079.9657534247</v>
      </c>
      <c r="H18" s="1">
        <f t="shared" si="2"/>
        <v>30</v>
      </c>
    </row>
    <row r="19" spans="2:8" ht="15">
      <c r="B19" s="4">
        <v>10</v>
      </c>
      <c r="C19" s="3">
        <v>43636</v>
      </c>
      <c r="D19" s="5">
        <f t="shared" si="3"/>
        <v>23751562.5</v>
      </c>
      <c r="E19" s="1">
        <f t="shared" si="4"/>
        <v>1583437.5</v>
      </c>
      <c r="F19" s="1">
        <f t="shared" si="0"/>
        <v>383278.63869863015</v>
      </c>
      <c r="G19" s="1">
        <f t="shared" si="1"/>
        <v>1966716.13869863</v>
      </c>
      <c r="H19" s="1">
        <f t="shared" si="2"/>
        <v>31</v>
      </c>
    </row>
    <row r="20" spans="2:8" ht="15">
      <c r="B20" s="4">
        <v>11</v>
      </c>
      <c r="C20" s="3">
        <v>43666</v>
      </c>
      <c r="D20" s="5">
        <f t="shared" si="3"/>
        <v>22168125</v>
      </c>
      <c r="E20" s="1">
        <f t="shared" si="4"/>
        <v>1583437.5</v>
      </c>
      <c r="F20" s="1">
        <f t="shared" si="0"/>
        <v>346187.1575342466</v>
      </c>
      <c r="G20" s="1">
        <f t="shared" si="1"/>
        <v>1929624.6575342466</v>
      </c>
      <c r="H20" s="1">
        <f t="shared" si="2"/>
        <v>30</v>
      </c>
    </row>
    <row r="21" spans="2:8" ht="15">
      <c r="B21" s="4">
        <v>12</v>
      </c>
      <c r="C21" s="3">
        <v>43697</v>
      </c>
      <c r="D21" s="5">
        <f t="shared" si="3"/>
        <v>20584687.5</v>
      </c>
      <c r="E21" s="1">
        <f t="shared" si="4"/>
        <v>1583437.5</v>
      </c>
      <c r="F21" s="1">
        <f t="shared" si="0"/>
        <v>332174.82020547945</v>
      </c>
      <c r="G21" s="1">
        <f t="shared" si="1"/>
        <v>1915612.3202054794</v>
      </c>
      <c r="H21" s="1">
        <f t="shared" si="2"/>
        <v>31</v>
      </c>
    </row>
    <row r="22" spans="2:8" ht="15">
      <c r="B22" s="4">
        <v>13</v>
      </c>
      <c r="C22" s="3">
        <v>43728</v>
      </c>
      <c r="D22" s="5">
        <f t="shared" si="3"/>
        <v>19001250</v>
      </c>
      <c r="E22" s="1">
        <f t="shared" si="4"/>
        <v>1583437.5</v>
      </c>
      <c r="F22" s="1">
        <f t="shared" si="0"/>
        <v>306622.9109589041</v>
      </c>
      <c r="G22" s="1">
        <f t="shared" si="1"/>
        <v>1890060.410958904</v>
      </c>
      <c r="H22" s="1">
        <f t="shared" si="2"/>
        <v>31</v>
      </c>
    </row>
    <row r="23" spans="2:8" ht="15">
      <c r="B23" s="4">
        <v>14</v>
      </c>
      <c r="C23" s="3">
        <v>43758</v>
      </c>
      <c r="D23" s="5">
        <f t="shared" si="3"/>
        <v>17417812.5</v>
      </c>
      <c r="E23" s="1">
        <f t="shared" si="4"/>
        <v>1583437.5</v>
      </c>
      <c r="F23" s="1">
        <f t="shared" si="0"/>
        <v>272004.19520547945</v>
      </c>
      <c r="G23" s="1">
        <f t="shared" si="1"/>
        <v>1855441.6952054794</v>
      </c>
      <c r="H23" s="1">
        <f t="shared" si="2"/>
        <v>30</v>
      </c>
    </row>
    <row r="24" spans="2:8" ht="15">
      <c r="B24" s="4">
        <v>15</v>
      </c>
      <c r="C24" s="3">
        <v>43789</v>
      </c>
      <c r="D24" s="5">
        <f t="shared" si="3"/>
        <v>15834375</v>
      </c>
      <c r="E24" s="1">
        <f t="shared" si="4"/>
        <v>1583437.5</v>
      </c>
      <c r="F24" s="1">
        <f t="shared" si="0"/>
        <v>255519.0924657534</v>
      </c>
      <c r="G24" s="1">
        <f t="shared" si="1"/>
        <v>1838956.5924657534</v>
      </c>
      <c r="H24" s="1">
        <f t="shared" si="2"/>
        <v>31</v>
      </c>
    </row>
    <row r="25" spans="2:8" ht="15">
      <c r="B25" s="4">
        <v>16</v>
      </c>
      <c r="C25" s="3">
        <v>43819</v>
      </c>
      <c r="D25" s="5">
        <f t="shared" si="3"/>
        <v>14250937.5</v>
      </c>
      <c r="E25" s="1">
        <f t="shared" si="4"/>
        <v>1583437.5</v>
      </c>
      <c r="F25" s="1">
        <f t="shared" si="0"/>
        <v>222548.88698630137</v>
      </c>
      <c r="G25" s="1">
        <f t="shared" si="1"/>
        <v>1805986.3869863013</v>
      </c>
      <c r="H25" s="1">
        <f t="shared" si="2"/>
        <v>30</v>
      </c>
    </row>
    <row r="26" spans="2:8" ht="15">
      <c r="B26" s="4">
        <v>17</v>
      </c>
      <c r="C26" s="3">
        <v>43850</v>
      </c>
      <c r="D26" s="5">
        <f t="shared" si="3"/>
        <v>12667500</v>
      </c>
      <c r="E26" s="1">
        <f t="shared" si="4"/>
        <v>1583437.5</v>
      </c>
      <c r="F26" s="1">
        <f t="shared" si="0"/>
        <v>204415.27397260274</v>
      </c>
      <c r="G26" s="1">
        <f t="shared" si="1"/>
        <v>1787852.7739726028</v>
      </c>
      <c r="H26" s="1">
        <f t="shared" si="2"/>
        <v>31</v>
      </c>
    </row>
    <row r="27" spans="2:8" ht="15">
      <c r="B27" s="4">
        <v>18</v>
      </c>
      <c r="C27" s="3">
        <v>43881</v>
      </c>
      <c r="D27" s="5">
        <f t="shared" si="3"/>
        <v>11084062.5</v>
      </c>
      <c r="E27" s="1">
        <f t="shared" si="4"/>
        <v>1583437.5</v>
      </c>
      <c r="F27" s="1">
        <f t="shared" si="0"/>
        <v>178863.36472602742</v>
      </c>
      <c r="G27" s="1">
        <f t="shared" si="1"/>
        <v>1762300.8647260275</v>
      </c>
      <c r="H27" s="1">
        <f t="shared" si="2"/>
        <v>31</v>
      </c>
    </row>
    <row r="28" spans="2:8" ht="15">
      <c r="B28" s="4">
        <v>19</v>
      </c>
      <c r="C28" s="3">
        <v>43910</v>
      </c>
      <c r="D28" s="5">
        <f t="shared" si="3"/>
        <v>9500625</v>
      </c>
      <c r="E28" s="1">
        <f t="shared" si="4"/>
        <v>1583437.5</v>
      </c>
      <c r="F28" s="1">
        <f t="shared" si="0"/>
        <v>143420.3938356164</v>
      </c>
      <c r="G28" s="1">
        <f t="shared" si="1"/>
        <v>1726857.8938356163</v>
      </c>
      <c r="H28" s="1">
        <f t="shared" si="2"/>
        <v>29</v>
      </c>
    </row>
    <row r="29" spans="2:8" ht="15">
      <c r="B29" s="4">
        <v>20</v>
      </c>
      <c r="C29" s="3">
        <v>43941</v>
      </c>
      <c r="D29" s="5">
        <f t="shared" si="3"/>
        <v>7917187.5</v>
      </c>
      <c r="E29" s="1">
        <f t="shared" si="4"/>
        <v>1583437.5</v>
      </c>
      <c r="F29" s="1">
        <f t="shared" si="0"/>
        <v>127759.5462328767</v>
      </c>
      <c r="G29" s="1">
        <f t="shared" si="1"/>
        <v>1711197.0462328766</v>
      </c>
      <c r="H29" s="1">
        <f t="shared" si="2"/>
        <v>31</v>
      </c>
    </row>
    <row r="30" spans="2:8" ht="15">
      <c r="B30" s="4">
        <v>21</v>
      </c>
      <c r="C30" s="3">
        <v>43971</v>
      </c>
      <c r="D30" s="5">
        <f t="shared" si="3"/>
        <v>6333750</v>
      </c>
      <c r="E30" s="1">
        <f t="shared" si="4"/>
        <v>1583437.5</v>
      </c>
      <c r="F30" s="1">
        <f t="shared" si="0"/>
        <v>98910.61643835617</v>
      </c>
      <c r="G30" s="1">
        <f t="shared" si="1"/>
        <v>1682348.1164383562</v>
      </c>
      <c r="H30" s="1">
        <f t="shared" si="2"/>
        <v>30</v>
      </c>
    </row>
    <row r="31" spans="2:8" ht="15">
      <c r="B31" s="4">
        <v>22</v>
      </c>
      <c r="C31" s="3">
        <v>44002</v>
      </c>
      <c r="D31" s="5">
        <f t="shared" si="3"/>
        <v>4750312.5</v>
      </c>
      <c r="E31" s="1">
        <f t="shared" si="4"/>
        <v>1583437.5</v>
      </c>
      <c r="F31" s="1">
        <f t="shared" si="0"/>
        <v>76655.72773972602</v>
      </c>
      <c r="G31" s="1">
        <f t="shared" si="1"/>
        <v>1660093.227739726</v>
      </c>
      <c r="H31" s="1">
        <f t="shared" si="2"/>
        <v>31</v>
      </c>
    </row>
    <row r="32" spans="2:8" ht="15">
      <c r="B32" s="4">
        <v>23</v>
      </c>
      <c r="C32" s="3">
        <v>44032</v>
      </c>
      <c r="D32" s="5">
        <f t="shared" si="3"/>
        <v>3166875</v>
      </c>
      <c r="E32" s="1">
        <f t="shared" si="4"/>
        <v>1583437.5</v>
      </c>
      <c r="F32" s="1">
        <f t="shared" si="0"/>
        <v>49455.308219178085</v>
      </c>
      <c r="G32" s="1">
        <f t="shared" si="1"/>
        <v>1632892.808219178</v>
      </c>
      <c r="H32" s="1">
        <f t="shared" si="2"/>
        <v>30</v>
      </c>
    </row>
    <row r="33" spans="2:8" ht="15">
      <c r="B33" s="4">
        <v>24</v>
      </c>
      <c r="C33" s="3">
        <v>44063</v>
      </c>
      <c r="D33" s="5">
        <f t="shared" si="3"/>
        <v>1583437.5</v>
      </c>
      <c r="E33" s="1">
        <f t="shared" si="4"/>
        <v>1583437.5</v>
      </c>
      <c r="F33" s="1">
        <f t="shared" si="0"/>
        <v>25551.909246575342</v>
      </c>
      <c r="G33" s="1">
        <f t="shared" si="1"/>
        <v>1608989.4092465753</v>
      </c>
      <c r="H33" s="1">
        <f t="shared" si="2"/>
        <v>31</v>
      </c>
    </row>
    <row r="34" spans="2:8" ht="15">
      <c r="B34" s="11" t="s">
        <v>5</v>
      </c>
      <c r="C34" s="12"/>
      <c r="D34" s="2" t="s">
        <v>8</v>
      </c>
      <c r="E34" s="2">
        <f>SUM(E10:E33)</f>
        <v>38002500</v>
      </c>
      <c r="F34" s="2">
        <f>SUM(F10:F33)</f>
        <v>7370489.434931506</v>
      </c>
      <c r="G34" s="2">
        <f>SUM(G10:G33)</f>
        <v>45372989.434931524</v>
      </c>
      <c r="H34" s="2" t="s">
        <v>8</v>
      </c>
    </row>
  </sheetData>
  <sheetProtection/>
  <mergeCells count="9">
    <mergeCell ref="B5:C5"/>
    <mergeCell ref="B6:C6"/>
    <mergeCell ref="B34:C34"/>
    <mergeCell ref="B1:C1"/>
    <mergeCell ref="D1:E1"/>
    <mergeCell ref="B2:C2"/>
    <mergeCell ref="B3:C3"/>
    <mergeCell ref="D3:E3"/>
    <mergeCell ref="B4:C4"/>
  </mergeCells>
  <printOptions/>
  <pageMargins left="0.7" right="0.7" top="0.75" bottom="0.75" header="0.3" footer="0.3"/>
  <pageSetup orientation="portrait" paperSize="9"/>
  <customProperties>
    <customPr name="_pios_id" r:id="rId1"/>
  </customProperties>
</worksheet>
</file>

<file path=xl/worksheets/sheet3.xml><?xml version="1.0" encoding="utf-8"?>
<worksheet xmlns="http://schemas.openxmlformats.org/spreadsheetml/2006/main" xmlns:r="http://schemas.openxmlformats.org/officeDocument/2006/relationships">
  <dimension ref="B1:H46"/>
  <sheetViews>
    <sheetView tabSelected="1" zoomScale="85" zoomScaleNormal="85" zoomScalePageLayoutView="0" workbookViewId="0" topLeftCell="A22">
      <selection activeCell="M20" sqref="M20"/>
    </sheetView>
  </sheetViews>
  <sheetFormatPr defaultColWidth="9.140625" defaultRowHeight="15"/>
  <cols>
    <col min="1" max="1" width="1.421875" style="6" customWidth="1"/>
    <col min="2" max="2" width="5.57421875" style="6" customWidth="1"/>
    <col min="3" max="3" width="17.8515625" style="6" customWidth="1"/>
    <col min="4" max="4" width="16.140625" style="6" customWidth="1"/>
    <col min="5" max="5" width="16.28125" style="6" customWidth="1"/>
    <col min="6" max="6" width="14.7109375" style="6" customWidth="1"/>
    <col min="7" max="7" width="16.57421875" style="6" customWidth="1"/>
    <col min="8" max="8" width="9.00390625" style="6" hidden="1" customWidth="1"/>
    <col min="9" max="16384" width="9.140625" style="6" customWidth="1"/>
  </cols>
  <sheetData>
    <row r="1" spans="2:7" ht="15">
      <c r="B1" s="13" t="s">
        <v>12</v>
      </c>
      <c r="C1" s="13"/>
      <c r="D1" s="14">
        <v>76005000</v>
      </c>
      <c r="E1" s="14"/>
      <c r="G1" s="10" t="s">
        <v>16</v>
      </c>
    </row>
    <row r="2" spans="2:5" ht="15">
      <c r="B2" s="13" t="s">
        <v>13</v>
      </c>
      <c r="C2" s="13"/>
      <c r="D2" s="8">
        <v>0.3</v>
      </c>
      <c r="E2" s="9">
        <f>D1*D2</f>
        <v>22801500</v>
      </c>
    </row>
    <row r="3" spans="2:5" ht="15">
      <c r="B3" s="13" t="s">
        <v>3</v>
      </c>
      <c r="C3" s="13"/>
      <c r="D3" s="14">
        <f>D1-E2</f>
        <v>53203500</v>
      </c>
      <c r="E3" s="14"/>
    </row>
    <row r="4" spans="2:5" ht="15">
      <c r="B4" s="13" t="s">
        <v>4</v>
      </c>
      <c r="C4" s="13"/>
      <c r="D4" s="8">
        <v>0.2</v>
      </c>
      <c r="E4" s="8" t="s">
        <v>14</v>
      </c>
    </row>
    <row r="5" spans="2:5" ht="15">
      <c r="B5" s="13" t="s">
        <v>7</v>
      </c>
      <c r="C5" s="13"/>
      <c r="D5" s="9">
        <v>36</v>
      </c>
      <c r="E5" s="9" t="s">
        <v>15</v>
      </c>
    </row>
    <row r="6" spans="2:4" ht="15" hidden="1">
      <c r="B6" s="15" t="s">
        <v>9</v>
      </c>
      <c r="C6" s="15"/>
      <c r="D6" s="6" t="s">
        <v>10</v>
      </c>
    </row>
    <row r="8" spans="2:8" ht="17.25" customHeight="1">
      <c r="B8" s="1" t="s">
        <v>0</v>
      </c>
      <c r="C8" s="2" t="s">
        <v>1</v>
      </c>
      <c r="D8" s="2" t="s">
        <v>6</v>
      </c>
      <c r="E8" s="2" t="s">
        <v>2</v>
      </c>
      <c r="F8" s="2" t="s">
        <v>11</v>
      </c>
      <c r="G8" s="2" t="s">
        <v>5</v>
      </c>
      <c r="H8" s="1"/>
    </row>
    <row r="9" spans="2:8" ht="15">
      <c r="B9" s="1"/>
      <c r="C9" s="3">
        <v>43340</v>
      </c>
      <c r="D9" s="3"/>
      <c r="E9" s="1"/>
      <c r="F9" s="1"/>
      <c r="G9" s="1"/>
      <c r="H9" s="1"/>
    </row>
    <row r="10" spans="2:8" ht="15">
      <c r="B10" s="4">
        <v>1</v>
      </c>
      <c r="C10" s="3">
        <v>43363</v>
      </c>
      <c r="D10" s="5">
        <f>D3</f>
        <v>53203500</v>
      </c>
      <c r="E10" s="1">
        <f>D3/D5</f>
        <v>1477875</v>
      </c>
      <c r="F10" s="1">
        <f>D10*$D$4/365*H10</f>
        <v>670509.8630136986</v>
      </c>
      <c r="G10" s="1">
        <f>E10+F10</f>
        <v>2148384.8630136987</v>
      </c>
      <c r="H10" s="1">
        <f>C10-C9</f>
        <v>23</v>
      </c>
    </row>
    <row r="11" spans="2:8" ht="15">
      <c r="B11" s="4">
        <v>2</v>
      </c>
      <c r="C11" s="3">
        <v>43393</v>
      </c>
      <c r="D11" s="5">
        <f>D10-E10</f>
        <v>51725625</v>
      </c>
      <c r="E11" s="1">
        <f>E10</f>
        <v>1477875</v>
      </c>
      <c r="F11" s="1">
        <f aca="true" t="shared" si="0" ref="F11:F45">D11*$D$4/365*H11</f>
        <v>850284.2465753425</v>
      </c>
      <c r="G11" s="1">
        <f aca="true" t="shared" si="1" ref="G11:G45">E11+F11</f>
        <v>2328159.2465753425</v>
      </c>
      <c r="H11" s="1">
        <f aca="true" t="shared" si="2" ref="H11:H45">C11-C10</f>
        <v>30</v>
      </c>
    </row>
    <row r="12" spans="2:8" ht="15">
      <c r="B12" s="4">
        <v>3</v>
      </c>
      <c r="C12" s="3">
        <v>43424</v>
      </c>
      <c r="D12" s="5">
        <f aca="true" t="shared" si="3" ref="D12:D45">D11-E11</f>
        <v>50247750</v>
      </c>
      <c r="E12" s="1">
        <f>E11</f>
        <v>1477875</v>
      </c>
      <c r="F12" s="1">
        <f t="shared" si="0"/>
        <v>853523.4246575342</v>
      </c>
      <c r="G12" s="1">
        <f t="shared" si="1"/>
        <v>2331398.4246575343</v>
      </c>
      <c r="H12" s="1">
        <f t="shared" si="2"/>
        <v>31</v>
      </c>
    </row>
    <row r="13" spans="2:8" ht="15">
      <c r="B13" s="4">
        <v>4</v>
      </c>
      <c r="C13" s="3">
        <v>43454</v>
      </c>
      <c r="D13" s="5">
        <f t="shared" si="3"/>
        <v>48769875</v>
      </c>
      <c r="E13" s="1">
        <f>E12</f>
        <v>1477875</v>
      </c>
      <c r="F13" s="1">
        <f>D13*$D$4/365*H13</f>
        <v>801696.5753424658</v>
      </c>
      <c r="G13" s="1">
        <f t="shared" si="1"/>
        <v>2279571.5753424657</v>
      </c>
      <c r="H13" s="1">
        <f t="shared" si="2"/>
        <v>30</v>
      </c>
    </row>
    <row r="14" spans="2:8" ht="15">
      <c r="B14" s="4">
        <v>5</v>
      </c>
      <c r="C14" s="3">
        <v>43485</v>
      </c>
      <c r="D14" s="5">
        <f t="shared" si="3"/>
        <v>47292000</v>
      </c>
      <c r="E14" s="1">
        <f aca="true" t="shared" si="4" ref="E14:E45">E13</f>
        <v>1477875</v>
      </c>
      <c r="F14" s="1">
        <f t="shared" si="0"/>
        <v>803316.1643835617</v>
      </c>
      <c r="G14" s="1">
        <f t="shared" si="1"/>
        <v>2281191.164383562</v>
      </c>
      <c r="H14" s="1">
        <f t="shared" si="2"/>
        <v>31</v>
      </c>
    </row>
    <row r="15" spans="2:8" ht="15">
      <c r="B15" s="4">
        <v>6</v>
      </c>
      <c r="C15" s="3">
        <v>43516</v>
      </c>
      <c r="D15" s="5">
        <f t="shared" si="3"/>
        <v>45814125</v>
      </c>
      <c r="E15" s="1">
        <f t="shared" si="4"/>
        <v>1477875</v>
      </c>
      <c r="F15" s="1">
        <f t="shared" si="0"/>
        <v>778212.5342465754</v>
      </c>
      <c r="G15" s="1">
        <f t="shared" si="1"/>
        <v>2256087.5342465756</v>
      </c>
      <c r="H15" s="1">
        <f t="shared" si="2"/>
        <v>31</v>
      </c>
    </row>
    <row r="16" spans="2:8" ht="15">
      <c r="B16" s="4">
        <v>7</v>
      </c>
      <c r="C16" s="3">
        <v>43544</v>
      </c>
      <c r="D16" s="5">
        <f t="shared" si="3"/>
        <v>44336250</v>
      </c>
      <c r="E16" s="1">
        <f t="shared" si="4"/>
        <v>1477875</v>
      </c>
      <c r="F16" s="1">
        <f t="shared" si="0"/>
        <v>680227.3972602739</v>
      </c>
      <c r="G16" s="1">
        <f t="shared" si="1"/>
        <v>2158102.397260274</v>
      </c>
      <c r="H16" s="1">
        <f t="shared" si="2"/>
        <v>28</v>
      </c>
    </row>
    <row r="17" spans="2:8" ht="15">
      <c r="B17" s="4">
        <v>8</v>
      </c>
      <c r="C17" s="3">
        <v>43575</v>
      </c>
      <c r="D17" s="5">
        <f t="shared" si="3"/>
        <v>42858375</v>
      </c>
      <c r="E17" s="1">
        <f t="shared" si="4"/>
        <v>1477875</v>
      </c>
      <c r="F17" s="1">
        <f t="shared" si="0"/>
        <v>728005.2739726027</v>
      </c>
      <c r="G17" s="1">
        <f t="shared" si="1"/>
        <v>2205880.2739726026</v>
      </c>
      <c r="H17" s="1">
        <f t="shared" si="2"/>
        <v>31</v>
      </c>
    </row>
    <row r="18" spans="2:8" ht="15">
      <c r="B18" s="4">
        <v>9</v>
      </c>
      <c r="C18" s="3">
        <v>43605</v>
      </c>
      <c r="D18" s="5">
        <f t="shared" si="3"/>
        <v>41380500</v>
      </c>
      <c r="E18" s="1">
        <f t="shared" si="4"/>
        <v>1477875</v>
      </c>
      <c r="F18" s="1">
        <f t="shared" si="0"/>
        <v>680227.3972602739</v>
      </c>
      <c r="G18" s="1">
        <f t="shared" si="1"/>
        <v>2158102.397260274</v>
      </c>
      <c r="H18" s="1">
        <f t="shared" si="2"/>
        <v>30</v>
      </c>
    </row>
    <row r="19" spans="2:8" ht="15">
      <c r="B19" s="4">
        <v>10</v>
      </c>
      <c r="C19" s="3">
        <v>43636</v>
      </c>
      <c r="D19" s="5">
        <f t="shared" si="3"/>
        <v>39902625</v>
      </c>
      <c r="E19" s="1">
        <f t="shared" si="4"/>
        <v>1477875</v>
      </c>
      <c r="F19" s="1">
        <f t="shared" si="0"/>
        <v>677798.0136986302</v>
      </c>
      <c r="G19" s="1">
        <f t="shared" si="1"/>
        <v>2155673.01369863</v>
      </c>
      <c r="H19" s="1">
        <f t="shared" si="2"/>
        <v>31</v>
      </c>
    </row>
    <row r="20" spans="2:8" ht="15">
      <c r="B20" s="4">
        <v>11</v>
      </c>
      <c r="C20" s="3">
        <v>43666</v>
      </c>
      <c r="D20" s="5">
        <f t="shared" si="3"/>
        <v>38424750</v>
      </c>
      <c r="E20" s="1">
        <f t="shared" si="4"/>
        <v>1477875</v>
      </c>
      <c r="F20" s="1">
        <f t="shared" si="0"/>
        <v>631639.7260273973</v>
      </c>
      <c r="G20" s="1">
        <f t="shared" si="1"/>
        <v>2109514.7260273974</v>
      </c>
      <c r="H20" s="1">
        <f t="shared" si="2"/>
        <v>30</v>
      </c>
    </row>
    <row r="21" spans="2:8" ht="15">
      <c r="B21" s="4">
        <v>12</v>
      </c>
      <c r="C21" s="3">
        <v>43697</v>
      </c>
      <c r="D21" s="5">
        <f t="shared" si="3"/>
        <v>36946875</v>
      </c>
      <c r="E21" s="1">
        <f t="shared" si="4"/>
        <v>1477875</v>
      </c>
      <c r="F21" s="1">
        <f t="shared" si="0"/>
        <v>627590.7534246575</v>
      </c>
      <c r="G21" s="1">
        <f t="shared" si="1"/>
        <v>2105465.7534246575</v>
      </c>
      <c r="H21" s="1">
        <f t="shared" si="2"/>
        <v>31</v>
      </c>
    </row>
    <row r="22" spans="2:8" ht="15">
      <c r="B22" s="4">
        <v>13</v>
      </c>
      <c r="C22" s="3">
        <v>43728</v>
      </c>
      <c r="D22" s="5">
        <f t="shared" si="3"/>
        <v>35469000</v>
      </c>
      <c r="E22" s="1">
        <f t="shared" si="4"/>
        <v>1477875</v>
      </c>
      <c r="F22" s="1">
        <f t="shared" si="0"/>
        <v>602487.1232876712</v>
      </c>
      <c r="G22" s="1">
        <f t="shared" si="1"/>
        <v>2080362.1232876712</v>
      </c>
      <c r="H22" s="1">
        <f t="shared" si="2"/>
        <v>31</v>
      </c>
    </row>
    <row r="23" spans="2:8" ht="15">
      <c r="B23" s="4">
        <v>14</v>
      </c>
      <c r="C23" s="3">
        <v>43758</v>
      </c>
      <c r="D23" s="5">
        <f t="shared" si="3"/>
        <v>33991125</v>
      </c>
      <c r="E23" s="1">
        <f t="shared" si="4"/>
        <v>1477875</v>
      </c>
      <c r="F23" s="1">
        <f t="shared" si="0"/>
        <v>558758.2191780822</v>
      </c>
      <c r="G23" s="1">
        <f t="shared" si="1"/>
        <v>2036633.2191780822</v>
      </c>
      <c r="H23" s="1">
        <f t="shared" si="2"/>
        <v>30</v>
      </c>
    </row>
    <row r="24" spans="2:8" ht="15">
      <c r="B24" s="4">
        <v>15</v>
      </c>
      <c r="C24" s="3">
        <v>43789</v>
      </c>
      <c r="D24" s="5">
        <f t="shared" si="3"/>
        <v>32513250</v>
      </c>
      <c r="E24" s="1">
        <f t="shared" si="4"/>
        <v>1477875</v>
      </c>
      <c r="F24" s="1">
        <f t="shared" si="0"/>
        <v>552279.8630136986</v>
      </c>
      <c r="G24" s="1">
        <f t="shared" si="1"/>
        <v>2030154.8630136987</v>
      </c>
      <c r="H24" s="1">
        <f t="shared" si="2"/>
        <v>31</v>
      </c>
    </row>
    <row r="25" spans="2:8" ht="15">
      <c r="B25" s="4">
        <v>16</v>
      </c>
      <c r="C25" s="3">
        <v>43819</v>
      </c>
      <c r="D25" s="5">
        <f t="shared" si="3"/>
        <v>31035375</v>
      </c>
      <c r="E25" s="1">
        <f t="shared" si="4"/>
        <v>1477875</v>
      </c>
      <c r="F25" s="1">
        <f t="shared" si="0"/>
        <v>510170.54794520553</v>
      </c>
      <c r="G25" s="1">
        <f t="shared" si="1"/>
        <v>1988045.5479452056</v>
      </c>
      <c r="H25" s="1">
        <f t="shared" si="2"/>
        <v>30</v>
      </c>
    </row>
    <row r="26" spans="2:8" ht="15">
      <c r="B26" s="4">
        <v>17</v>
      </c>
      <c r="C26" s="3">
        <v>43850</v>
      </c>
      <c r="D26" s="5">
        <f t="shared" si="3"/>
        <v>29557500</v>
      </c>
      <c r="E26" s="1">
        <f t="shared" si="4"/>
        <v>1477875</v>
      </c>
      <c r="F26" s="1">
        <f t="shared" si="0"/>
        <v>502072.602739726</v>
      </c>
      <c r="G26" s="1">
        <f t="shared" si="1"/>
        <v>1979947.602739726</v>
      </c>
      <c r="H26" s="1">
        <f t="shared" si="2"/>
        <v>31</v>
      </c>
    </row>
    <row r="27" spans="2:8" ht="15">
      <c r="B27" s="4">
        <v>18</v>
      </c>
      <c r="C27" s="3">
        <v>43881</v>
      </c>
      <c r="D27" s="5">
        <f t="shared" si="3"/>
        <v>28079625</v>
      </c>
      <c r="E27" s="1">
        <f t="shared" si="4"/>
        <v>1477875</v>
      </c>
      <c r="F27" s="1">
        <f t="shared" si="0"/>
        <v>476968.97260273976</v>
      </c>
      <c r="G27" s="1">
        <f t="shared" si="1"/>
        <v>1954843.9726027397</v>
      </c>
      <c r="H27" s="1">
        <f t="shared" si="2"/>
        <v>31</v>
      </c>
    </row>
    <row r="28" spans="2:8" ht="15">
      <c r="B28" s="4">
        <v>19</v>
      </c>
      <c r="C28" s="3">
        <v>43910</v>
      </c>
      <c r="D28" s="5">
        <f t="shared" si="3"/>
        <v>26601750</v>
      </c>
      <c r="E28" s="1">
        <f t="shared" si="4"/>
        <v>1477875</v>
      </c>
      <c r="F28" s="1">
        <f t="shared" si="0"/>
        <v>422712.73972602736</v>
      </c>
      <c r="G28" s="1">
        <f t="shared" si="1"/>
        <v>1900587.7397260275</v>
      </c>
      <c r="H28" s="1">
        <f t="shared" si="2"/>
        <v>29</v>
      </c>
    </row>
    <row r="29" spans="2:8" ht="15">
      <c r="B29" s="4">
        <v>20</v>
      </c>
      <c r="C29" s="3">
        <v>43941</v>
      </c>
      <c r="D29" s="5">
        <f t="shared" si="3"/>
        <v>25123875</v>
      </c>
      <c r="E29" s="1">
        <f t="shared" si="4"/>
        <v>1477875</v>
      </c>
      <c r="F29" s="1">
        <f t="shared" si="0"/>
        <v>426761.7123287671</v>
      </c>
      <c r="G29" s="1">
        <f t="shared" si="1"/>
        <v>1904636.7123287672</v>
      </c>
      <c r="H29" s="1">
        <f t="shared" si="2"/>
        <v>31</v>
      </c>
    </row>
    <row r="30" spans="2:8" ht="15">
      <c r="B30" s="4">
        <v>21</v>
      </c>
      <c r="C30" s="3">
        <v>43971</v>
      </c>
      <c r="D30" s="5">
        <f t="shared" si="3"/>
        <v>23646000</v>
      </c>
      <c r="E30" s="1">
        <f t="shared" si="4"/>
        <v>1477875</v>
      </c>
      <c r="F30" s="1">
        <f t="shared" si="0"/>
        <v>388701.36986301374</v>
      </c>
      <c r="G30" s="1">
        <f t="shared" si="1"/>
        <v>1866576.3698630137</v>
      </c>
      <c r="H30" s="1">
        <f t="shared" si="2"/>
        <v>30</v>
      </c>
    </row>
    <row r="31" spans="2:8" ht="15">
      <c r="B31" s="4">
        <v>22</v>
      </c>
      <c r="C31" s="3">
        <v>44002</v>
      </c>
      <c r="D31" s="5">
        <f t="shared" si="3"/>
        <v>22168125</v>
      </c>
      <c r="E31" s="1">
        <f t="shared" si="4"/>
        <v>1477875</v>
      </c>
      <c r="F31" s="1">
        <f t="shared" si="0"/>
        <v>376554.4520547945</v>
      </c>
      <c r="G31" s="1">
        <f t="shared" si="1"/>
        <v>1854429.4520547944</v>
      </c>
      <c r="H31" s="1">
        <f t="shared" si="2"/>
        <v>31</v>
      </c>
    </row>
    <row r="32" spans="2:8" ht="15">
      <c r="B32" s="4">
        <v>23</v>
      </c>
      <c r="C32" s="3">
        <v>44032</v>
      </c>
      <c r="D32" s="5">
        <f t="shared" si="3"/>
        <v>20690250</v>
      </c>
      <c r="E32" s="1">
        <f t="shared" si="4"/>
        <v>1477875</v>
      </c>
      <c r="F32" s="1">
        <f t="shared" si="0"/>
        <v>340113.69863013696</v>
      </c>
      <c r="G32" s="1">
        <f t="shared" si="1"/>
        <v>1817988.698630137</v>
      </c>
      <c r="H32" s="1">
        <f t="shared" si="2"/>
        <v>30</v>
      </c>
    </row>
    <row r="33" spans="2:8" ht="15">
      <c r="B33" s="4">
        <v>24</v>
      </c>
      <c r="C33" s="3">
        <v>44063</v>
      </c>
      <c r="D33" s="5">
        <f t="shared" si="3"/>
        <v>19212375</v>
      </c>
      <c r="E33" s="1">
        <f t="shared" si="4"/>
        <v>1477875</v>
      </c>
      <c r="F33" s="1">
        <f t="shared" si="0"/>
        <v>326347.19178082194</v>
      </c>
      <c r="G33" s="1">
        <f t="shared" si="1"/>
        <v>1804222.191780822</v>
      </c>
      <c r="H33" s="1">
        <f t="shared" si="2"/>
        <v>31</v>
      </c>
    </row>
    <row r="34" spans="2:8" ht="15">
      <c r="B34" s="4">
        <v>25</v>
      </c>
      <c r="C34" s="3">
        <v>44094</v>
      </c>
      <c r="D34" s="5">
        <f t="shared" si="3"/>
        <v>17734500</v>
      </c>
      <c r="E34" s="1">
        <f t="shared" si="4"/>
        <v>1477875</v>
      </c>
      <c r="F34" s="1">
        <f t="shared" si="0"/>
        <v>301243.5616438356</v>
      </c>
      <c r="G34" s="1">
        <f t="shared" si="1"/>
        <v>1779118.5616438356</v>
      </c>
      <c r="H34" s="1">
        <f t="shared" si="2"/>
        <v>31</v>
      </c>
    </row>
    <row r="35" spans="2:8" ht="15">
      <c r="B35" s="4">
        <v>26</v>
      </c>
      <c r="C35" s="3">
        <v>44124</v>
      </c>
      <c r="D35" s="5">
        <f t="shared" si="3"/>
        <v>16256625</v>
      </c>
      <c r="E35" s="1">
        <f t="shared" si="4"/>
        <v>1477875</v>
      </c>
      <c r="F35" s="1">
        <f t="shared" si="0"/>
        <v>267232.19178082194</v>
      </c>
      <c r="G35" s="1">
        <f t="shared" si="1"/>
        <v>1745107.191780822</v>
      </c>
      <c r="H35" s="1">
        <f t="shared" si="2"/>
        <v>30</v>
      </c>
    </row>
    <row r="36" spans="2:8" ht="15">
      <c r="B36" s="4">
        <v>27</v>
      </c>
      <c r="C36" s="3">
        <v>44155</v>
      </c>
      <c r="D36" s="5">
        <f t="shared" si="3"/>
        <v>14778750</v>
      </c>
      <c r="E36" s="1">
        <f t="shared" si="4"/>
        <v>1477875</v>
      </c>
      <c r="F36" s="1">
        <f t="shared" si="0"/>
        <v>251036.301369863</v>
      </c>
      <c r="G36" s="1">
        <f t="shared" si="1"/>
        <v>1728911.301369863</v>
      </c>
      <c r="H36" s="1">
        <f t="shared" si="2"/>
        <v>31</v>
      </c>
    </row>
    <row r="37" spans="2:8" ht="15">
      <c r="B37" s="4">
        <v>28</v>
      </c>
      <c r="C37" s="3">
        <v>44185</v>
      </c>
      <c r="D37" s="5">
        <f t="shared" si="3"/>
        <v>13300875</v>
      </c>
      <c r="E37" s="1">
        <f t="shared" si="4"/>
        <v>1477875</v>
      </c>
      <c r="F37" s="1">
        <f t="shared" si="0"/>
        <v>218644.5205479452</v>
      </c>
      <c r="G37" s="1">
        <f t="shared" si="1"/>
        <v>1696519.5205479453</v>
      </c>
      <c r="H37" s="1">
        <f t="shared" si="2"/>
        <v>30</v>
      </c>
    </row>
    <row r="38" spans="2:8" ht="15">
      <c r="B38" s="4">
        <v>29</v>
      </c>
      <c r="C38" s="3">
        <v>44216</v>
      </c>
      <c r="D38" s="5">
        <f t="shared" si="3"/>
        <v>11823000</v>
      </c>
      <c r="E38" s="1">
        <f t="shared" si="4"/>
        <v>1477875</v>
      </c>
      <c r="F38" s="1">
        <f t="shared" si="0"/>
        <v>200829.04109589042</v>
      </c>
      <c r="G38" s="1">
        <f t="shared" si="1"/>
        <v>1678704.0410958903</v>
      </c>
      <c r="H38" s="1">
        <f t="shared" si="2"/>
        <v>31</v>
      </c>
    </row>
    <row r="39" spans="2:8" ht="15">
      <c r="B39" s="4">
        <v>30</v>
      </c>
      <c r="C39" s="3">
        <v>44247</v>
      </c>
      <c r="D39" s="5">
        <f t="shared" si="3"/>
        <v>10345125</v>
      </c>
      <c r="E39" s="1">
        <f t="shared" si="4"/>
        <v>1477875</v>
      </c>
      <c r="F39" s="1">
        <f t="shared" si="0"/>
        <v>175725.4109589041</v>
      </c>
      <c r="G39" s="1">
        <f t="shared" si="1"/>
        <v>1653600.410958904</v>
      </c>
      <c r="H39" s="1">
        <f t="shared" si="2"/>
        <v>31</v>
      </c>
    </row>
    <row r="40" spans="2:8" ht="15">
      <c r="B40" s="4">
        <v>31</v>
      </c>
      <c r="C40" s="3">
        <v>44275</v>
      </c>
      <c r="D40" s="5">
        <f t="shared" si="3"/>
        <v>8867250</v>
      </c>
      <c r="E40" s="1">
        <f t="shared" si="4"/>
        <v>1477875</v>
      </c>
      <c r="F40" s="1">
        <f t="shared" si="0"/>
        <v>136045.47945205477</v>
      </c>
      <c r="G40" s="1">
        <f t="shared" si="1"/>
        <v>1613920.4794520547</v>
      </c>
      <c r="H40" s="1">
        <f t="shared" si="2"/>
        <v>28</v>
      </c>
    </row>
    <row r="41" spans="2:8" ht="15">
      <c r="B41" s="4">
        <v>32</v>
      </c>
      <c r="C41" s="3">
        <v>44306</v>
      </c>
      <c r="D41" s="5">
        <f t="shared" si="3"/>
        <v>7389375</v>
      </c>
      <c r="E41" s="1">
        <f t="shared" si="4"/>
        <v>1477875</v>
      </c>
      <c r="F41" s="1">
        <f t="shared" si="0"/>
        <v>125518.1506849315</v>
      </c>
      <c r="G41" s="1">
        <f t="shared" si="1"/>
        <v>1603393.1506849315</v>
      </c>
      <c r="H41" s="1">
        <f t="shared" si="2"/>
        <v>31</v>
      </c>
    </row>
    <row r="42" spans="2:8" ht="15">
      <c r="B42" s="4">
        <v>33</v>
      </c>
      <c r="C42" s="3">
        <v>44336</v>
      </c>
      <c r="D42" s="5">
        <f t="shared" si="3"/>
        <v>5911500</v>
      </c>
      <c r="E42" s="1">
        <f t="shared" si="4"/>
        <v>1477875</v>
      </c>
      <c r="F42" s="1">
        <f t="shared" si="0"/>
        <v>97175.34246575343</v>
      </c>
      <c r="G42" s="1">
        <f t="shared" si="1"/>
        <v>1575050.3424657534</v>
      </c>
      <c r="H42" s="1">
        <f t="shared" si="2"/>
        <v>30</v>
      </c>
    </row>
    <row r="43" spans="2:8" ht="15">
      <c r="B43" s="4">
        <v>34</v>
      </c>
      <c r="C43" s="3">
        <v>44367</v>
      </c>
      <c r="D43" s="5">
        <f t="shared" si="3"/>
        <v>4433625</v>
      </c>
      <c r="E43" s="1">
        <f t="shared" si="4"/>
        <v>1477875</v>
      </c>
      <c r="F43" s="1">
        <f t="shared" si="0"/>
        <v>75310.8904109589</v>
      </c>
      <c r="G43" s="1">
        <f t="shared" si="1"/>
        <v>1553185.8904109588</v>
      </c>
      <c r="H43" s="1">
        <f t="shared" si="2"/>
        <v>31</v>
      </c>
    </row>
    <row r="44" spans="2:8" ht="15">
      <c r="B44" s="4">
        <v>35</v>
      </c>
      <c r="C44" s="3">
        <v>44397</v>
      </c>
      <c r="D44" s="5">
        <f t="shared" si="3"/>
        <v>2955750</v>
      </c>
      <c r="E44" s="1">
        <f t="shared" si="4"/>
        <v>1477875</v>
      </c>
      <c r="F44" s="1">
        <f t="shared" si="0"/>
        <v>48587.67123287672</v>
      </c>
      <c r="G44" s="1">
        <f t="shared" si="1"/>
        <v>1526462.6712328768</v>
      </c>
      <c r="H44" s="1">
        <f t="shared" si="2"/>
        <v>30</v>
      </c>
    </row>
    <row r="45" spans="2:8" ht="15">
      <c r="B45" s="4">
        <v>36</v>
      </c>
      <c r="C45" s="3">
        <v>44428</v>
      </c>
      <c r="D45" s="5">
        <f t="shared" si="3"/>
        <v>1477875</v>
      </c>
      <c r="E45" s="1">
        <f t="shared" si="4"/>
        <v>1477875</v>
      </c>
      <c r="F45" s="1">
        <f t="shared" si="0"/>
        <v>25103.630136986303</v>
      </c>
      <c r="G45" s="1">
        <f t="shared" si="1"/>
        <v>1502978.6301369863</v>
      </c>
      <c r="H45" s="1">
        <f t="shared" si="2"/>
        <v>31</v>
      </c>
    </row>
    <row r="46" spans="2:8" ht="15">
      <c r="B46" s="11" t="s">
        <v>5</v>
      </c>
      <c r="C46" s="12"/>
      <c r="D46" s="2" t="s">
        <v>8</v>
      </c>
      <c r="E46" s="2">
        <f>SUM(E10:E45)</f>
        <v>53203500</v>
      </c>
      <c r="F46" s="2">
        <f>SUM(F10:F45)</f>
        <v>16189412.054794524</v>
      </c>
      <c r="G46" s="2">
        <f>SUM(G10:G45)</f>
        <v>69392912.0547945</v>
      </c>
      <c r="H46" s="2" t="s">
        <v>8</v>
      </c>
    </row>
  </sheetData>
  <sheetProtection/>
  <mergeCells count="9">
    <mergeCell ref="B5:C5"/>
    <mergeCell ref="B6:C6"/>
    <mergeCell ref="B46:C46"/>
    <mergeCell ref="B1:C1"/>
    <mergeCell ref="D1:E1"/>
    <mergeCell ref="B2:C2"/>
    <mergeCell ref="B3:C3"/>
    <mergeCell ref="D3:E3"/>
    <mergeCell ref="B4:C4"/>
  </mergeCells>
  <printOptions/>
  <pageMargins left="0.7" right="0.7" top="0.75" bottom="0.75" header="0.3" footer="0.3"/>
  <pageSetup horizontalDpi="600" verticalDpi="600" orientation="portrait" paperSize="9" r:id="rId1"/>
  <customProperties>
    <customPr name="_pios_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>
  <dimension ref="B1:H70"/>
  <sheetViews>
    <sheetView zoomScale="85" zoomScaleNormal="85" zoomScalePageLayoutView="0" workbookViewId="0" topLeftCell="A1">
      <selection activeCell="K14" sqref="K14"/>
    </sheetView>
  </sheetViews>
  <sheetFormatPr defaultColWidth="9.140625" defaultRowHeight="15"/>
  <cols>
    <col min="1" max="1" width="1.421875" style="6" customWidth="1"/>
    <col min="2" max="2" width="5.57421875" style="6" customWidth="1"/>
    <col min="3" max="3" width="17.8515625" style="6" customWidth="1"/>
    <col min="4" max="4" width="16.140625" style="6" customWidth="1"/>
    <col min="5" max="5" width="16.28125" style="6" customWidth="1"/>
    <col min="6" max="6" width="14.7109375" style="6" customWidth="1"/>
    <col min="7" max="7" width="16.57421875" style="6" customWidth="1"/>
    <col min="8" max="8" width="9.00390625" style="6" hidden="1" customWidth="1"/>
    <col min="9" max="16384" width="9.140625" style="6" customWidth="1"/>
  </cols>
  <sheetData>
    <row r="1" spans="2:7" ht="15">
      <c r="B1" s="13" t="s">
        <v>12</v>
      </c>
      <c r="C1" s="13"/>
      <c r="D1" s="14">
        <v>76005000</v>
      </c>
      <c r="E1" s="14"/>
      <c r="G1" s="10" t="s">
        <v>16</v>
      </c>
    </row>
    <row r="2" spans="2:5" ht="15">
      <c r="B2" s="13" t="s">
        <v>13</v>
      </c>
      <c r="C2" s="13"/>
      <c r="D2" s="8">
        <v>0.1</v>
      </c>
      <c r="E2" s="9">
        <f>D1*D2</f>
        <v>7600500</v>
      </c>
    </row>
    <row r="3" spans="2:5" ht="15">
      <c r="B3" s="13" t="s">
        <v>3</v>
      </c>
      <c r="C3" s="13"/>
      <c r="D3" s="14">
        <f>D1-E2</f>
        <v>68404500</v>
      </c>
      <c r="E3" s="14"/>
    </row>
    <row r="4" spans="2:5" ht="15">
      <c r="B4" s="13" t="s">
        <v>4</v>
      </c>
      <c r="C4" s="13"/>
      <c r="D4" s="8">
        <v>0.22</v>
      </c>
      <c r="E4" s="8" t="s">
        <v>14</v>
      </c>
    </row>
    <row r="5" spans="2:5" ht="15">
      <c r="B5" s="13" t="s">
        <v>7</v>
      </c>
      <c r="C5" s="13"/>
      <c r="D5" s="9">
        <v>60</v>
      </c>
      <c r="E5" s="9" t="s">
        <v>15</v>
      </c>
    </row>
    <row r="6" spans="2:4" ht="15" hidden="1">
      <c r="B6" s="15" t="s">
        <v>9</v>
      </c>
      <c r="C6" s="15"/>
      <c r="D6" s="6" t="s">
        <v>10</v>
      </c>
    </row>
    <row r="8" spans="2:8" ht="17.25" customHeight="1">
      <c r="B8" s="1" t="s">
        <v>0</v>
      </c>
      <c r="C8" s="2" t="s">
        <v>1</v>
      </c>
      <c r="D8" s="2" t="s">
        <v>6</v>
      </c>
      <c r="E8" s="2" t="s">
        <v>2</v>
      </c>
      <c r="F8" s="2" t="s">
        <v>11</v>
      </c>
      <c r="G8" s="2" t="s">
        <v>5</v>
      </c>
      <c r="H8" s="1"/>
    </row>
    <row r="9" spans="2:8" ht="15">
      <c r="B9" s="1"/>
      <c r="C9" s="3">
        <v>43369</v>
      </c>
      <c r="D9" s="3"/>
      <c r="E9" s="1"/>
      <c r="F9" s="1"/>
      <c r="G9" s="1"/>
      <c r="H9" s="1"/>
    </row>
    <row r="10" spans="2:8" ht="15">
      <c r="B10" s="4">
        <v>1</v>
      </c>
      <c r="C10" s="3">
        <v>43393</v>
      </c>
      <c r="D10" s="5">
        <f>D3</f>
        <v>68404500</v>
      </c>
      <c r="E10" s="1">
        <f>D3/D5</f>
        <v>1140075</v>
      </c>
      <c r="F10" s="1">
        <f>D10*$D$4/365*H10</f>
        <v>989522.6301369863</v>
      </c>
      <c r="G10" s="1">
        <f>E10+F10</f>
        <v>2129597.6301369863</v>
      </c>
      <c r="H10" s="1">
        <f>C10-C9</f>
        <v>24</v>
      </c>
    </row>
    <row r="11" spans="2:8" ht="15">
      <c r="B11" s="4">
        <v>2</v>
      </c>
      <c r="C11" s="3">
        <v>43424</v>
      </c>
      <c r="D11" s="5">
        <f>D10-E10</f>
        <v>67264425</v>
      </c>
      <c r="E11" s="1">
        <f>E10</f>
        <v>1140075</v>
      </c>
      <c r="F11" s="1">
        <f aca="true" t="shared" si="0" ref="F11:F57">D11*$D$4/365*H11</f>
        <v>1256831.1739726027</v>
      </c>
      <c r="G11" s="1">
        <f aca="true" t="shared" si="1" ref="G11:G57">E11+F11</f>
        <v>2396906.173972603</v>
      </c>
      <c r="H11" s="1">
        <f aca="true" t="shared" si="2" ref="H11:H69">C11-C10</f>
        <v>31</v>
      </c>
    </row>
    <row r="12" spans="2:8" ht="15">
      <c r="B12" s="4">
        <v>3</v>
      </c>
      <c r="C12" s="3">
        <v>43454</v>
      </c>
      <c r="D12" s="5">
        <f aca="true" t="shared" si="3" ref="D12:D57">D11-E11</f>
        <v>66124350</v>
      </c>
      <c r="E12" s="1">
        <f>E11</f>
        <v>1140075</v>
      </c>
      <c r="F12" s="1">
        <f t="shared" si="0"/>
        <v>1195673.1780821919</v>
      </c>
      <c r="G12" s="1">
        <f t="shared" si="1"/>
        <v>2335748.178082192</v>
      </c>
      <c r="H12" s="1">
        <f t="shared" si="2"/>
        <v>30</v>
      </c>
    </row>
    <row r="13" spans="2:8" ht="15">
      <c r="B13" s="4">
        <v>4</v>
      </c>
      <c r="C13" s="3">
        <v>43485</v>
      </c>
      <c r="D13" s="5">
        <f t="shared" si="3"/>
        <v>64984275</v>
      </c>
      <c r="E13" s="1">
        <f>E12</f>
        <v>1140075</v>
      </c>
      <c r="F13" s="1">
        <f>D13*$D$4/365*H13</f>
        <v>1214226.7273972603</v>
      </c>
      <c r="G13" s="1">
        <f t="shared" si="1"/>
        <v>2354301.7273972603</v>
      </c>
      <c r="H13" s="1">
        <f t="shared" si="2"/>
        <v>31</v>
      </c>
    </row>
    <row r="14" spans="2:8" ht="15">
      <c r="B14" s="4">
        <v>5</v>
      </c>
      <c r="C14" s="3">
        <v>43516</v>
      </c>
      <c r="D14" s="5">
        <f t="shared" si="3"/>
        <v>63844200</v>
      </c>
      <c r="E14" s="1">
        <f aca="true" t="shared" si="4" ref="E14:E69">E13</f>
        <v>1140075</v>
      </c>
      <c r="F14" s="1">
        <f t="shared" si="0"/>
        <v>1192924.5041095892</v>
      </c>
      <c r="G14" s="1">
        <f t="shared" si="1"/>
        <v>2332999.5041095894</v>
      </c>
      <c r="H14" s="1">
        <f t="shared" si="2"/>
        <v>31</v>
      </c>
    </row>
    <row r="15" spans="2:8" ht="15">
      <c r="B15" s="4">
        <v>6</v>
      </c>
      <c r="C15" s="3">
        <v>43544</v>
      </c>
      <c r="D15" s="5">
        <f t="shared" si="3"/>
        <v>62704125</v>
      </c>
      <c r="E15" s="1">
        <f t="shared" si="4"/>
        <v>1140075</v>
      </c>
      <c r="F15" s="1">
        <f t="shared" si="0"/>
        <v>1058239.479452055</v>
      </c>
      <c r="G15" s="1">
        <f t="shared" si="1"/>
        <v>2198314.479452055</v>
      </c>
      <c r="H15" s="1">
        <f t="shared" si="2"/>
        <v>28</v>
      </c>
    </row>
    <row r="16" spans="2:8" ht="15">
      <c r="B16" s="4">
        <v>7</v>
      </c>
      <c r="C16" s="3">
        <v>43575</v>
      </c>
      <c r="D16" s="5">
        <f t="shared" si="3"/>
        <v>61564050</v>
      </c>
      <c r="E16" s="1">
        <f t="shared" si="4"/>
        <v>1140075</v>
      </c>
      <c r="F16" s="1">
        <f t="shared" si="0"/>
        <v>1150320.0575342465</v>
      </c>
      <c r="G16" s="1">
        <f t="shared" si="1"/>
        <v>2290395.0575342467</v>
      </c>
      <c r="H16" s="1">
        <f t="shared" si="2"/>
        <v>31</v>
      </c>
    </row>
    <row r="17" spans="2:8" ht="15">
      <c r="B17" s="4">
        <v>8</v>
      </c>
      <c r="C17" s="3">
        <v>43605</v>
      </c>
      <c r="D17" s="5">
        <f t="shared" si="3"/>
        <v>60423975</v>
      </c>
      <c r="E17" s="1">
        <f t="shared" si="4"/>
        <v>1140075</v>
      </c>
      <c r="F17" s="1">
        <f t="shared" si="0"/>
        <v>1092597.904109589</v>
      </c>
      <c r="G17" s="1">
        <f t="shared" si="1"/>
        <v>2232672.904109589</v>
      </c>
      <c r="H17" s="1">
        <f t="shared" si="2"/>
        <v>30</v>
      </c>
    </row>
    <row r="18" spans="2:8" ht="15">
      <c r="B18" s="4">
        <v>9</v>
      </c>
      <c r="C18" s="3">
        <v>43636</v>
      </c>
      <c r="D18" s="5">
        <f t="shared" si="3"/>
        <v>59283900</v>
      </c>
      <c r="E18" s="1">
        <f t="shared" si="4"/>
        <v>1140075</v>
      </c>
      <c r="F18" s="1">
        <f t="shared" si="0"/>
        <v>1107715.6109589043</v>
      </c>
      <c r="G18" s="1">
        <f t="shared" si="1"/>
        <v>2247790.610958904</v>
      </c>
      <c r="H18" s="1">
        <f t="shared" si="2"/>
        <v>31</v>
      </c>
    </row>
    <row r="19" spans="2:8" ht="15">
      <c r="B19" s="4">
        <v>10</v>
      </c>
      <c r="C19" s="3">
        <v>43666</v>
      </c>
      <c r="D19" s="5">
        <f t="shared" si="3"/>
        <v>58143825</v>
      </c>
      <c r="E19" s="1">
        <f t="shared" si="4"/>
        <v>1140075</v>
      </c>
      <c r="F19" s="1">
        <f t="shared" si="0"/>
        <v>1051367.7945205478</v>
      </c>
      <c r="G19" s="1">
        <f t="shared" si="1"/>
        <v>2191442.7945205476</v>
      </c>
      <c r="H19" s="1">
        <f t="shared" si="2"/>
        <v>30</v>
      </c>
    </row>
    <row r="20" spans="2:8" ht="15">
      <c r="B20" s="4">
        <v>11</v>
      </c>
      <c r="C20" s="3">
        <v>43697</v>
      </c>
      <c r="D20" s="5">
        <f t="shared" si="3"/>
        <v>57003750</v>
      </c>
      <c r="E20" s="1">
        <f t="shared" si="4"/>
        <v>1140075</v>
      </c>
      <c r="F20" s="1">
        <f t="shared" si="0"/>
        <v>1065111.1643835616</v>
      </c>
      <c r="G20" s="1">
        <f t="shared" si="1"/>
        <v>2205186.1643835614</v>
      </c>
      <c r="H20" s="1">
        <f t="shared" si="2"/>
        <v>31</v>
      </c>
    </row>
    <row r="21" spans="2:8" ht="15">
      <c r="B21" s="4">
        <v>12</v>
      </c>
      <c r="C21" s="3">
        <v>43728</v>
      </c>
      <c r="D21" s="5">
        <f t="shared" si="3"/>
        <v>55863675</v>
      </c>
      <c r="E21" s="1">
        <f t="shared" si="4"/>
        <v>1140075</v>
      </c>
      <c r="F21" s="1">
        <f t="shared" si="0"/>
        <v>1043808.9410958905</v>
      </c>
      <c r="G21" s="1">
        <f t="shared" si="1"/>
        <v>2183883.9410958905</v>
      </c>
      <c r="H21" s="1">
        <f t="shared" si="2"/>
        <v>31</v>
      </c>
    </row>
    <row r="22" spans="2:8" ht="15">
      <c r="B22" s="4">
        <v>13</v>
      </c>
      <c r="C22" s="3">
        <v>43758</v>
      </c>
      <c r="D22" s="5">
        <f t="shared" si="3"/>
        <v>54723600</v>
      </c>
      <c r="E22" s="1">
        <f t="shared" si="4"/>
        <v>1140075</v>
      </c>
      <c r="F22" s="1">
        <f t="shared" si="0"/>
        <v>989522.6301369863</v>
      </c>
      <c r="G22" s="1">
        <f t="shared" si="1"/>
        <v>2129597.6301369863</v>
      </c>
      <c r="H22" s="1">
        <f t="shared" si="2"/>
        <v>30</v>
      </c>
    </row>
    <row r="23" spans="2:8" ht="15">
      <c r="B23" s="4">
        <v>14</v>
      </c>
      <c r="C23" s="3">
        <v>43789</v>
      </c>
      <c r="D23" s="5">
        <f t="shared" si="3"/>
        <v>53583525</v>
      </c>
      <c r="E23" s="1">
        <f t="shared" si="4"/>
        <v>1140075</v>
      </c>
      <c r="F23" s="1">
        <f t="shared" si="0"/>
        <v>1001204.494520548</v>
      </c>
      <c r="G23" s="1">
        <f t="shared" si="1"/>
        <v>2141279.494520548</v>
      </c>
      <c r="H23" s="1">
        <f t="shared" si="2"/>
        <v>31</v>
      </c>
    </row>
    <row r="24" spans="2:8" ht="15">
      <c r="B24" s="4">
        <v>15</v>
      </c>
      <c r="C24" s="3">
        <v>43819</v>
      </c>
      <c r="D24" s="5">
        <f t="shared" si="3"/>
        <v>52443450</v>
      </c>
      <c r="E24" s="1">
        <f t="shared" si="4"/>
        <v>1140075</v>
      </c>
      <c r="F24" s="1">
        <f t="shared" si="0"/>
        <v>948292.5205479452</v>
      </c>
      <c r="G24" s="1">
        <f t="shared" si="1"/>
        <v>2088367.520547945</v>
      </c>
      <c r="H24" s="1">
        <f t="shared" si="2"/>
        <v>30</v>
      </c>
    </row>
    <row r="25" spans="2:8" ht="15">
      <c r="B25" s="4">
        <v>16</v>
      </c>
      <c r="C25" s="3">
        <v>43850</v>
      </c>
      <c r="D25" s="5">
        <f t="shared" si="3"/>
        <v>51303375</v>
      </c>
      <c r="E25" s="1">
        <f t="shared" si="4"/>
        <v>1140075</v>
      </c>
      <c r="F25" s="1">
        <f t="shared" si="0"/>
        <v>958600.0479452055</v>
      </c>
      <c r="G25" s="1">
        <f t="shared" si="1"/>
        <v>2098675.0479452056</v>
      </c>
      <c r="H25" s="1">
        <f t="shared" si="2"/>
        <v>31</v>
      </c>
    </row>
    <row r="26" spans="2:8" ht="15">
      <c r="B26" s="4">
        <v>17</v>
      </c>
      <c r="C26" s="3">
        <v>43881</v>
      </c>
      <c r="D26" s="5">
        <f t="shared" si="3"/>
        <v>50163300</v>
      </c>
      <c r="E26" s="1">
        <f t="shared" si="4"/>
        <v>1140075</v>
      </c>
      <c r="F26" s="1">
        <f t="shared" si="0"/>
        <v>937297.8246575342</v>
      </c>
      <c r="G26" s="1">
        <f t="shared" si="1"/>
        <v>2077372.8246575342</v>
      </c>
      <c r="H26" s="1">
        <f t="shared" si="2"/>
        <v>31</v>
      </c>
    </row>
    <row r="27" spans="2:8" ht="15">
      <c r="B27" s="4">
        <v>18</v>
      </c>
      <c r="C27" s="3">
        <v>43910</v>
      </c>
      <c r="D27" s="5">
        <f t="shared" si="3"/>
        <v>49023225</v>
      </c>
      <c r="E27" s="1">
        <f t="shared" si="4"/>
        <v>1140075</v>
      </c>
      <c r="F27" s="1">
        <f t="shared" si="0"/>
        <v>856899.1109589041</v>
      </c>
      <c r="G27" s="1">
        <f t="shared" si="1"/>
        <v>1996974.110958904</v>
      </c>
      <c r="H27" s="1">
        <f t="shared" si="2"/>
        <v>29</v>
      </c>
    </row>
    <row r="28" spans="2:8" ht="15">
      <c r="B28" s="4">
        <v>19</v>
      </c>
      <c r="C28" s="3">
        <v>43941</v>
      </c>
      <c r="D28" s="5">
        <f t="shared" si="3"/>
        <v>47883150</v>
      </c>
      <c r="E28" s="1">
        <f t="shared" si="4"/>
        <v>1140075</v>
      </c>
      <c r="F28" s="1">
        <f t="shared" si="0"/>
        <v>894693.3780821918</v>
      </c>
      <c r="G28" s="1">
        <f t="shared" si="1"/>
        <v>2034768.3780821918</v>
      </c>
      <c r="H28" s="1">
        <f t="shared" si="2"/>
        <v>31</v>
      </c>
    </row>
    <row r="29" spans="2:8" ht="15">
      <c r="B29" s="4">
        <v>20</v>
      </c>
      <c r="C29" s="3">
        <v>43971</v>
      </c>
      <c r="D29" s="5">
        <f t="shared" si="3"/>
        <v>46743075</v>
      </c>
      <c r="E29" s="1">
        <f t="shared" si="4"/>
        <v>1140075</v>
      </c>
      <c r="F29" s="1">
        <f t="shared" si="0"/>
        <v>845217.2465753425</v>
      </c>
      <c r="G29" s="1">
        <f t="shared" si="1"/>
        <v>1985292.2465753425</v>
      </c>
      <c r="H29" s="1">
        <f t="shared" si="2"/>
        <v>30</v>
      </c>
    </row>
    <row r="30" spans="2:8" ht="15">
      <c r="B30" s="4">
        <v>21</v>
      </c>
      <c r="C30" s="3">
        <v>44002</v>
      </c>
      <c r="D30" s="5">
        <f t="shared" si="3"/>
        <v>45603000</v>
      </c>
      <c r="E30" s="1">
        <f t="shared" si="4"/>
        <v>1140075</v>
      </c>
      <c r="F30" s="1">
        <f t="shared" si="0"/>
        <v>852088.9315068494</v>
      </c>
      <c r="G30" s="1">
        <f t="shared" si="1"/>
        <v>1992163.9315068494</v>
      </c>
      <c r="H30" s="1">
        <f t="shared" si="2"/>
        <v>31</v>
      </c>
    </row>
    <row r="31" spans="2:8" ht="15">
      <c r="B31" s="4">
        <v>22</v>
      </c>
      <c r="C31" s="3">
        <v>44032</v>
      </c>
      <c r="D31" s="5">
        <f t="shared" si="3"/>
        <v>44462925</v>
      </c>
      <c r="E31" s="1">
        <f t="shared" si="4"/>
        <v>1140075</v>
      </c>
      <c r="F31" s="1">
        <f t="shared" si="0"/>
        <v>803987.1369863013</v>
      </c>
      <c r="G31" s="1">
        <f t="shared" si="1"/>
        <v>1944062.1369863013</v>
      </c>
      <c r="H31" s="1">
        <f t="shared" si="2"/>
        <v>30</v>
      </c>
    </row>
    <row r="32" spans="2:8" ht="15">
      <c r="B32" s="4">
        <v>23</v>
      </c>
      <c r="C32" s="3">
        <v>44063</v>
      </c>
      <c r="D32" s="5">
        <f t="shared" si="3"/>
        <v>43322850</v>
      </c>
      <c r="E32" s="1">
        <f t="shared" si="4"/>
        <v>1140075</v>
      </c>
      <c r="F32" s="1">
        <f t="shared" si="0"/>
        <v>809484.4849315069</v>
      </c>
      <c r="G32" s="1">
        <f t="shared" si="1"/>
        <v>1949559.484931507</v>
      </c>
      <c r="H32" s="1">
        <f t="shared" si="2"/>
        <v>31</v>
      </c>
    </row>
    <row r="33" spans="2:8" ht="15">
      <c r="B33" s="4">
        <v>24</v>
      </c>
      <c r="C33" s="3">
        <v>44094</v>
      </c>
      <c r="D33" s="5">
        <f t="shared" si="3"/>
        <v>42182775</v>
      </c>
      <c r="E33" s="1">
        <f t="shared" si="4"/>
        <v>1140075</v>
      </c>
      <c r="F33" s="1">
        <f t="shared" si="0"/>
        <v>788182.2616438356</v>
      </c>
      <c r="G33" s="1">
        <f t="shared" si="1"/>
        <v>1928257.2616438356</v>
      </c>
      <c r="H33" s="1">
        <f t="shared" si="2"/>
        <v>31</v>
      </c>
    </row>
    <row r="34" spans="2:8" ht="15">
      <c r="B34" s="4">
        <v>25</v>
      </c>
      <c r="C34" s="3">
        <v>44124</v>
      </c>
      <c r="D34" s="5">
        <f t="shared" si="3"/>
        <v>41042700</v>
      </c>
      <c r="E34" s="1">
        <f t="shared" si="4"/>
        <v>1140075</v>
      </c>
      <c r="F34" s="1">
        <f t="shared" si="0"/>
        <v>742141.9726027397</v>
      </c>
      <c r="G34" s="1">
        <f t="shared" si="1"/>
        <v>1882216.9726027397</v>
      </c>
      <c r="H34" s="1">
        <f t="shared" si="2"/>
        <v>30</v>
      </c>
    </row>
    <row r="35" spans="2:8" ht="15">
      <c r="B35" s="4">
        <v>26</v>
      </c>
      <c r="C35" s="3">
        <v>44155</v>
      </c>
      <c r="D35" s="5">
        <f t="shared" si="3"/>
        <v>39902625</v>
      </c>
      <c r="E35" s="1">
        <f t="shared" si="4"/>
        <v>1140075</v>
      </c>
      <c r="F35" s="1">
        <f t="shared" si="0"/>
        <v>745577.8150684932</v>
      </c>
      <c r="G35" s="1">
        <f t="shared" si="1"/>
        <v>1885652.8150684931</v>
      </c>
      <c r="H35" s="1">
        <f t="shared" si="2"/>
        <v>31</v>
      </c>
    </row>
    <row r="36" spans="2:8" ht="15">
      <c r="B36" s="4">
        <v>27</v>
      </c>
      <c r="C36" s="3">
        <v>44185</v>
      </c>
      <c r="D36" s="5">
        <f t="shared" si="3"/>
        <v>38762550</v>
      </c>
      <c r="E36" s="1">
        <f t="shared" si="4"/>
        <v>1140075</v>
      </c>
      <c r="F36" s="1">
        <f t="shared" si="0"/>
        <v>700911.8630136986</v>
      </c>
      <c r="G36" s="1">
        <f t="shared" si="1"/>
        <v>1840986.8630136987</v>
      </c>
      <c r="H36" s="1">
        <f t="shared" si="2"/>
        <v>30</v>
      </c>
    </row>
    <row r="37" spans="2:8" ht="15">
      <c r="B37" s="4">
        <v>28</v>
      </c>
      <c r="C37" s="3">
        <v>44216</v>
      </c>
      <c r="D37" s="5">
        <f t="shared" si="3"/>
        <v>37622475</v>
      </c>
      <c r="E37" s="1">
        <f t="shared" si="4"/>
        <v>1140075</v>
      </c>
      <c r="F37" s="1">
        <f t="shared" si="0"/>
        <v>702973.3684931507</v>
      </c>
      <c r="G37" s="1">
        <f t="shared" si="1"/>
        <v>1843048.3684931507</v>
      </c>
      <c r="H37" s="1">
        <f t="shared" si="2"/>
        <v>31</v>
      </c>
    </row>
    <row r="38" spans="2:8" ht="15">
      <c r="B38" s="4">
        <v>29</v>
      </c>
      <c r="C38" s="3">
        <v>44247</v>
      </c>
      <c r="D38" s="5">
        <f t="shared" si="3"/>
        <v>36482400</v>
      </c>
      <c r="E38" s="1">
        <f t="shared" si="4"/>
        <v>1140075</v>
      </c>
      <c r="F38" s="1">
        <f t="shared" si="0"/>
        <v>681671.1452054795</v>
      </c>
      <c r="G38" s="1">
        <f t="shared" si="1"/>
        <v>1821746.1452054796</v>
      </c>
      <c r="H38" s="1">
        <f t="shared" si="2"/>
        <v>31</v>
      </c>
    </row>
    <row r="39" spans="2:8" ht="15">
      <c r="B39" s="4">
        <v>30</v>
      </c>
      <c r="C39" s="3">
        <v>44275</v>
      </c>
      <c r="D39" s="5">
        <f t="shared" si="3"/>
        <v>35342325</v>
      </c>
      <c r="E39" s="1">
        <f t="shared" si="4"/>
        <v>1140075</v>
      </c>
      <c r="F39" s="1">
        <f t="shared" si="0"/>
        <v>596462.2520547946</v>
      </c>
      <c r="G39" s="1">
        <f t="shared" si="1"/>
        <v>1736537.2520547947</v>
      </c>
      <c r="H39" s="1">
        <f t="shared" si="2"/>
        <v>28</v>
      </c>
    </row>
    <row r="40" spans="2:8" ht="15">
      <c r="B40" s="4">
        <v>31</v>
      </c>
      <c r="C40" s="3">
        <v>44306</v>
      </c>
      <c r="D40" s="5">
        <f t="shared" si="3"/>
        <v>34202250</v>
      </c>
      <c r="E40" s="1">
        <f t="shared" si="4"/>
        <v>1140075</v>
      </c>
      <c r="F40" s="1">
        <f t="shared" si="0"/>
        <v>639066.6986301369</v>
      </c>
      <c r="G40" s="1">
        <f t="shared" si="1"/>
        <v>1779141.698630137</v>
      </c>
      <c r="H40" s="1">
        <f t="shared" si="2"/>
        <v>31</v>
      </c>
    </row>
    <row r="41" spans="2:8" ht="15">
      <c r="B41" s="4">
        <v>32</v>
      </c>
      <c r="C41" s="3">
        <v>44336</v>
      </c>
      <c r="D41" s="5">
        <f t="shared" si="3"/>
        <v>33062175</v>
      </c>
      <c r="E41" s="1">
        <f t="shared" si="4"/>
        <v>1140075</v>
      </c>
      <c r="F41" s="1">
        <f t="shared" si="0"/>
        <v>597836.5890410959</v>
      </c>
      <c r="G41" s="1">
        <f t="shared" si="1"/>
        <v>1737911.589041096</v>
      </c>
      <c r="H41" s="1">
        <f t="shared" si="2"/>
        <v>30</v>
      </c>
    </row>
    <row r="42" spans="2:8" ht="15">
      <c r="B42" s="4">
        <v>33</v>
      </c>
      <c r="C42" s="3">
        <v>44367</v>
      </c>
      <c r="D42" s="5">
        <f t="shared" si="3"/>
        <v>31922100</v>
      </c>
      <c r="E42" s="1">
        <f t="shared" si="4"/>
        <v>1140075</v>
      </c>
      <c r="F42" s="1">
        <f t="shared" si="0"/>
        <v>596462.2520547946</v>
      </c>
      <c r="G42" s="1">
        <f t="shared" si="1"/>
        <v>1736537.2520547947</v>
      </c>
      <c r="H42" s="1">
        <f t="shared" si="2"/>
        <v>31</v>
      </c>
    </row>
    <row r="43" spans="2:8" ht="15">
      <c r="B43" s="4">
        <v>34</v>
      </c>
      <c r="C43" s="3">
        <v>44397</v>
      </c>
      <c r="D43" s="5">
        <f t="shared" si="3"/>
        <v>30782025</v>
      </c>
      <c r="E43" s="1">
        <f t="shared" si="4"/>
        <v>1140075</v>
      </c>
      <c r="F43" s="1">
        <f t="shared" si="0"/>
        <v>556606.4794520547</v>
      </c>
      <c r="G43" s="1">
        <f t="shared" si="1"/>
        <v>1696681.4794520547</v>
      </c>
      <c r="H43" s="1">
        <f t="shared" si="2"/>
        <v>30</v>
      </c>
    </row>
    <row r="44" spans="2:8" ht="15">
      <c r="B44" s="4">
        <v>35</v>
      </c>
      <c r="C44" s="3">
        <v>44428</v>
      </c>
      <c r="D44" s="5">
        <f t="shared" si="3"/>
        <v>29641950</v>
      </c>
      <c r="E44" s="1">
        <f t="shared" si="4"/>
        <v>1140075</v>
      </c>
      <c r="F44" s="1">
        <f t="shared" si="0"/>
        <v>553857.8054794521</v>
      </c>
      <c r="G44" s="1">
        <f t="shared" si="1"/>
        <v>1693932.805479452</v>
      </c>
      <c r="H44" s="1">
        <f t="shared" si="2"/>
        <v>31</v>
      </c>
    </row>
    <row r="45" spans="2:8" ht="15">
      <c r="B45" s="4">
        <v>36</v>
      </c>
      <c r="C45" s="3">
        <v>44459</v>
      </c>
      <c r="D45" s="5">
        <f t="shared" si="3"/>
        <v>28501875</v>
      </c>
      <c r="E45" s="1">
        <f t="shared" si="4"/>
        <v>1140075</v>
      </c>
      <c r="F45" s="1">
        <f t="shared" si="0"/>
        <v>532555.5821917808</v>
      </c>
      <c r="G45" s="1">
        <f t="shared" si="1"/>
        <v>1672630.5821917807</v>
      </c>
      <c r="H45" s="1">
        <f t="shared" si="2"/>
        <v>31</v>
      </c>
    </row>
    <row r="46" spans="2:8" ht="15">
      <c r="B46" s="4">
        <v>37</v>
      </c>
      <c r="C46" s="3">
        <v>44489</v>
      </c>
      <c r="D46" s="5">
        <f t="shared" si="3"/>
        <v>27361800</v>
      </c>
      <c r="E46" s="1">
        <f t="shared" si="4"/>
        <v>1140075</v>
      </c>
      <c r="F46" s="1">
        <f t="shared" si="0"/>
        <v>494761.31506849313</v>
      </c>
      <c r="G46" s="1">
        <f t="shared" si="1"/>
        <v>1634836.3150684931</v>
      </c>
      <c r="H46" s="1">
        <f t="shared" si="2"/>
        <v>30</v>
      </c>
    </row>
    <row r="47" spans="2:8" ht="15">
      <c r="B47" s="4">
        <v>38</v>
      </c>
      <c r="C47" s="3">
        <v>44520</v>
      </c>
      <c r="D47" s="5">
        <f t="shared" si="3"/>
        <v>26221725</v>
      </c>
      <c r="E47" s="1">
        <f t="shared" si="4"/>
        <v>1140075</v>
      </c>
      <c r="F47" s="1">
        <f t="shared" si="0"/>
        <v>489951.13561643835</v>
      </c>
      <c r="G47" s="1">
        <f t="shared" si="1"/>
        <v>1630026.1356164385</v>
      </c>
      <c r="H47" s="1">
        <f t="shared" si="2"/>
        <v>31</v>
      </c>
    </row>
    <row r="48" spans="2:8" ht="15">
      <c r="B48" s="4">
        <v>39</v>
      </c>
      <c r="C48" s="3">
        <v>44550</v>
      </c>
      <c r="D48" s="5">
        <f t="shared" si="3"/>
        <v>25081650</v>
      </c>
      <c r="E48" s="1">
        <f t="shared" si="4"/>
        <v>1140075</v>
      </c>
      <c r="F48" s="1">
        <f t="shared" si="0"/>
        <v>453531.2054794521</v>
      </c>
      <c r="G48" s="1">
        <f t="shared" si="1"/>
        <v>1593606.2054794522</v>
      </c>
      <c r="H48" s="1">
        <f t="shared" si="2"/>
        <v>30</v>
      </c>
    </row>
    <row r="49" spans="2:8" ht="15">
      <c r="B49" s="4">
        <v>40</v>
      </c>
      <c r="C49" s="3">
        <v>44581</v>
      </c>
      <c r="D49" s="5">
        <f t="shared" si="3"/>
        <v>23941575</v>
      </c>
      <c r="E49" s="1">
        <f t="shared" si="4"/>
        <v>1140075</v>
      </c>
      <c r="F49" s="1">
        <f t="shared" si="0"/>
        <v>447346.6890410959</v>
      </c>
      <c r="G49" s="1">
        <f t="shared" si="1"/>
        <v>1587421.6890410958</v>
      </c>
      <c r="H49" s="1">
        <f t="shared" si="2"/>
        <v>31</v>
      </c>
    </row>
    <row r="50" spans="2:8" ht="15">
      <c r="B50" s="4">
        <v>41</v>
      </c>
      <c r="C50" s="3">
        <v>44612</v>
      </c>
      <c r="D50" s="5">
        <f t="shared" si="3"/>
        <v>22801500</v>
      </c>
      <c r="E50" s="1">
        <f t="shared" si="4"/>
        <v>1140075</v>
      </c>
      <c r="F50" s="1">
        <f t="shared" si="0"/>
        <v>426044.4657534247</v>
      </c>
      <c r="G50" s="1">
        <f t="shared" si="1"/>
        <v>1566119.4657534247</v>
      </c>
      <c r="H50" s="1">
        <f t="shared" si="2"/>
        <v>31</v>
      </c>
    </row>
    <row r="51" spans="2:8" ht="15">
      <c r="B51" s="4">
        <v>42</v>
      </c>
      <c r="C51" s="3">
        <v>44640</v>
      </c>
      <c r="D51" s="5">
        <f t="shared" si="3"/>
        <v>21661425</v>
      </c>
      <c r="E51" s="1">
        <f t="shared" si="4"/>
        <v>1140075</v>
      </c>
      <c r="F51" s="1">
        <f t="shared" si="0"/>
        <v>365573.6383561644</v>
      </c>
      <c r="G51" s="1">
        <f t="shared" si="1"/>
        <v>1505648.6383561643</v>
      </c>
      <c r="H51" s="1">
        <f t="shared" si="2"/>
        <v>28</v>
      </c>
    </row>
    <row r="52" spans="2:8" ht="15">
      <c r="B52" s="4">
        <v>43</v>
      </c>
      <c r="C52" s="3">
        <v>44671</v>
      </c>
      <c r="D52" s="5">
        <f t="shared" si="3"/>
        <v>20521350</v>
      </c>
      <c r="E52" s="1">
        <f t="shared" si="4"/>
        <v>1140075</v>
      </c>
      <c r="F52" s="1">
        <f t="shared" si="0"/>
        <v>383440.0191780822</v>
      </c>
      <c r="G52" s="1">
        <f t="shared" si="1"/>
        <v>1523515.0191780822</v>
      </c>
      <c r="H52" s="1">
        <f t="shared" si="2"/>
        <v>31</v>
      </c>
    </row>
    <row r="53" spans="2:8" ht="15">
      <c r="B53" s="4">
        <v>44</v>
      </c>
      <c r="C53" s="3">
        <v>44701</v>
      </c>
      <c r="D53" s="5">
        <f t="shared" si="3"/>
        <v>19381275</v>
      </c>
      <c r="E53" s="1">
        <f t="shared" si="4"/>
        <v>1140075</v>
      </c>
      <c r="F53" s="1">
        <f t="shared" si="0"/>
        <v>350455.9315068493</v>
      </c>
      <c r="G53" s="1">
        <f t="shared" si="1"/>
        <v>1490530.9315068494</v>
      </c>
      <c r="H53" s="1">
        <f t="shared" si="2"/>
        <v>30</v>
      </c>
    </row>
    <row r="54" spans="2:8" ht="15">
      <c r="B54" s="4">
        <v>45</v>
      </c>
      <c r="C54" s="3">
        <v>44732</v>
      </c>
      <c r="D54" s="5">
        <f t="shared" si="3"/>
        <v>18241200</v>
      </c>
      <c r="E54" s="1">
        <f t="shared" si="4"/>
        <v>1140075</v>
      </c>
      <c r="F54" s="1">
        <f t="shared" si="0"/>
        <v>340835.57260273973</v>
      </c>
      <c r="G54" s="1">
        <f t="shared" si="1"/>
        <v>1480910.5726027398</v>
      </c>
      <c r="H54" s="1">
        <f t="shared" si="2"/>
        <v>31</v>
      </c>
    </row>
    <row r="55" spans="2:8" ht="15">
      <c r="B55" s="4">
        <v>46</v>
      </c>
      <c r="C55" s="3">
        <v>44762</v>
      </c>
      <c r="D55" s="5">
        <f t="shared" si="3"/>
        <v>17101125</v>
      </c>
      <c r="E55" s="1">
        <f t="shared" si="4"/>
        <v>1140075</v>
      </c>
      <c r="F55" s="1">
        <f t="shared" si="0"/>
        <v>309225.8219178082</v>
      </c>
      <c r="G55" s="1">
        <f t="shared" si="1"/>
        <v>1449300.8219178081</v>
      </c>
      <c r="H55" s="1">
        <f t="shared" si="2"/>
        <v>30</v>
      </c>
    </row>
    <row r="56" spans="2:8" ht="15">
      <c r="B56" s="4">
        <v>47</v>
      </c>
      <c r="C56" s="3">
        <v>44793</v>
      </c>
      <c r="D56" s="5">
        <f t="shared" si="3"/>
        <v>15961050</v>
      </c>
      <c r="E56" s="1">
        <f t="shared" si="4"/>
        <v>1140075</v>
      </c>
      <c r="F56" s="1">
        <f t="shared" si="0"/>
        <v>298231.1260273973</v>
      </c>
      <c r="G56" s="1">
        <f t="shared" si="1"/>
        <v>1438306.1260273973</v>
      </c>
      <c r="H56" s="1">
        <f t="shared" si="2"/>
        <v>31</v>
      </c>
    </row>
    <row r="57" spans="2:8" ht="15">
      <c r="B57" s="4">
        <v>48</v>
      </c>
      <c r="C57" s="3">
        <v>44824</v>
      </c>
      <c r="D57" s="5">
        <f t="shared" si="3"/>
        <v>14820975</v>
      </c>
      <c r="E57" s="1">
        <f t="shared" si="4"/>
        <v>1140075</v>
      </c>
      <c r="F57" s="1">
        <f t="shared" si="0"/>
        <v>276928.90273972607</v>
      </c>
      <c r="G57" s="1">
        <f t="shared" si="1"/>
        <v>1417003.902739726</v>
      </c>
      <c r="H57" s="1">
        <f t="shared" si="2"/>
        <v>31</v>
      </c>
    </row>
    <row r="58" spans="2:8" ht="15">
      <c r="B58" s="4">
        <v>49</v>
      </c>
      <c r="C58" s="3">
        <v>44854</v>
      </c>
      <c r="D58" s="5">
        <f aca="true" t="shared" si="5" ref="D58:D69">D57-E57</f>
        <v>13680900</v>
      </c>
      <c r="E58" s="1">
        <f t="shared" si="4"/>
        <v>1140075</v>
      </c>
      <c r="F58" s="1">
        <f aca="true" t="shared" si="6" ref="F58:F69">D58*$D$4/365*H58</f>
        <v>247380.65753424657</v>
      </c>
      <c r="G58" s="1">
        <f aca="true" t="shared" si="7" ref="G58:G69">E58+F58</f>
        <v>1387455.6575342466</v>
      </c>
      <c r="H58" s="1">
        <f t="shared" si="2"/>
        <v>30</v>
      </c>
    </row>
    <row r="59" spans="2:8" ht="15">
      <c r="B59" s="4">
        <v>50</v>
      </c>
      <c r="C59" s="3">
        <v>44885</v>
      </c>
      <c r="D59" s="5">
        <f t="shared" si="5"/>
        <v>12540825</v>
      </c>
      <c r="E59" s="1">
        <f t="shared" si="4"/>
        <v>1140075</v>
      </c>
      <c r="F59" s="1">
        <f t="shared" si="6"/>
        <v>234324.45616438356</v>
      </c>
      <c r="G59" s="1">
        <f t="shared" si="7"/>
        <v>1374399.4561643836</v>
      </c>
      <c r="H59" s="1">
        <f t="shared" si="2"/>
        <v>31</v>
      </c>
    </row>
    <row r="60" spans="2:8" ht="15">
      <c r="B60" s="4">
        <v>51</v>
      </c>
      <c r="C60" s="3">
        <v>44915</v>
      </c>
      <c r="D60" s="5">
        <f t="shared" si="5"/>
        <v>11400750</v>
      </c>
      <c r="E60" s="1">
        <f t="shared" si="4"/>
        <v>1140075</v>
      </c>
      <c r="F60" s="1">
        <f t="shared" si="6"/>
        <v>206150.54794520547</v>
      </c>
      <c r="G60" s="1">
        <f t="shared" si="7"/>
        <v>1346225.5479452056</v>
      </c>
      <c r="H60" s="1">
        <f t="shared" si="2"/>
        <v>30</v>
      </c>
    </row>
    <row r="61" spans="2:8" ht="15">
      <c r="B61" s="4">
        <v>52</v>
      </c>
      <c r="C61" s="3">
        <v>44946</v>
      </c>
      <c r="D61" s="5">
        <f t="shared" si="5"/>
        <v>10260675</v>
      </c>
      <c r="E61" s="1">
        <f t="shared" si="4"/>
        <v>1140075</v>
      </c>
      <c r="F61" s="1">
        <f t="shared" si="6"/>
        <v>191720.0095890411</v>
      </c>
      <c r="G61" s="1">
        <f t="shared" si="7"/>
        <v>1331795.0095890411</v>
      </c>
      <c r="H61" s="1">
        <f t="shared" si="2"/>
        <v>31</v>
      </c>
    </row>
    <row r="62" spans="2:8" ht="15">
      <c r="B62" s="4">
        <v>53</v>
      </c>
      <c r="C62" s="3">
        <v>44977</v>
      </c>
      <c r="D62" s="5">
        <f t="shared" si="5"/>
        <v>9120600</v>
      </c>
      <c r="E62" s="1">
        <f t="shared" si="4"/>
        <v>1140075</v>
      </c>
      <c r="F62" s="1">
        <f t="shared" si="6"/>
        <v>170417.78630136987</v>
      </c>
      <c r="G62" s="1">
        <f t="shared" si="7"/>
        <v>1310492.7863013698</v>
      </c>
      <c r="H62" s="1">
        <f t="shared" si="2"/>
        <v>31</v>
      </c>
    </row>
    <row r="63" spans="2:8" ht="15">
      <c r="B63" s="4">
        <v>54</v>
      </c>
      <c r="C63" s="3">
        <v>45005</v>
      </c>
      <c r="D63" s="5">
        <f t="shared" si="5"/>
        <v>7980525</v>
      </c>
      <c r="E63" s="1">
        <f t="shared" si="4"/>
        <v>1140075</v>
      </c>
      <c r="F63" s="1">
        <f t="shared" si="6"/>
        <v>134685.02465753426</v>
      </c>
      <c r="G63" s="1">
        <f t="shared" si="7"/>
        <v>1274760.0246575342</v>
      </c>
      <c r="H63" s="1">
        <f t="shared" si="2"/>
        <v>28</v>
      </c>
    </row>
    <row r="64" spans="2:8" ht="15">
      <c r="B64" s="4">
        <v>55</v>
      </c>
      <c r="C64" s="3">
        <v>45036</v>
      </c>
      <c r="D64" s="5">
        <f t="shared" si="5"/>
        <v>6840450</v>
      </c>
      <c r="E64" s="1">
        <f t="shared" si="4"/>
        <v>1140075</v>
      </c>
      <c r="F64" s="1">
        <f t="shared" si="6"/>
        <v>127813.33972602739</v>
      </c>
      <c r="G64" s="1">
        <f t="shared" si="7"/>
        <v>1267888.3397260273</v>
      </c>
      <c r="H64" s="1">
        <f t="shared" si="2"/>
        <v>31</v>
      </c>
    </row>
    <row r="65" spans="2:8" ht="15">
      <c r="B65" s="4">
        <v>56</v>
      </c>
      <c r="C65" s="3">
        <v>45066</v>
      </c>
      <c r="D65" s="5">
        <f t="shared" si="5"/>
        <v>5700375</v>
      </c>
      <c r="E65" s="1">
        <f t="shared" si="4"/>
        <v>1140075</v>
      </c>
      <c r="F65" s="1">
        <f t="shared" si="6"/>
        <v>103075.27397260274</v>
      </c>
      <c r="G65" s="1">
        <f t="shared" si="7"/>
        <v>1243150.2739726028</v>
      </c>
      <c r="H65" s="1">
        <f t="shared" si="2"/>
        <v>30</v>
      </c>
    </row>
    <row r="66" spans="2:8" ht="15">
      <c r="B66" s="4">
        <v>57</v>
      </c>
      <c r="C66" s="3">
        <v>45097</v>
      </c>
      <c r="D66" s="5">
        <f t="shared" si="5"/>
        <v>4560300</v>
      </c>
      <c r="E66" s="1">
        <f t="shared" si="4"/>
        <v>1140075</v>
      </c>
      <c r="F66" s="1">
        <f t="shared" si="6"/>
        <v>85208.89315068493</v>
      </c>
      <c r="G66" s="1">
        <f t="shared" si="7"/>
        <v>1225283.893150685</v>
      </c>
      <c r="H66" s="1">
        <f t="shared" si="2"/>
        <v>31</v>
      </c>
    </row>
    <row r="67" spans="2:8" ht="15">
      <c r="B67" s="4">
        <v>58</v>
      </c>
      <c r="C67" s="3">
        <v>45127</v>
      </c>
      <c r="D67" s="5">
        <f t="shared" si="5"/>
        <v>3420225</v>
      </c>
      <c r="E67" s="1">
        <f t="shared" si="4"/>
        <v>1140075</v>
      </c>
      <c r="F67" s="1">
        <f t="shared" si="6"/>
        <v>61845.16438356164</v>
      </c>
      <c r="G67" s="1">
        <f t="shared" si="7"/>
        <v>1201920.1643835616</v>
      </c>
      <c r="H67" s="1">
        <f t="shared" si="2"/>
        <v>30</v>
      </c>
    </row>
    <row r="68" spans="2:8" ht="15">
      <c r="B68" s="4">
        <v>59</v>
      </c>
      <c r="C68" s="3">
        <v>45158</v>
      </c>
      <c r="D68" s="5">
        <f t="shared" si="5"/>
        <v>2280150</v>
      </c>
      <c r="E68" s="1">
        <f t="shared" si="4"/>
        <v>1140075</v>
      </c>
      <c r="F68" s="1">
        <f t="shared" si="6"/>
        <v>42604.44657534247</v>
      </c>
      <c r="G68" s="1">
        <f t="shared" si="7"/>
        <v>1182679.4465753424</v>
      </c>
      <c r="H68" s="1">
        <f t="shared" si="2"/>
        <v>31</v>
      </c>
    </row>
    <row r="69" spans="2:8" ht="15">
      <c r="B69" s="4">
        <v>60</v>
      </c>
      <c r="C69" s="3">
        <v>45189</v>
      </c>
      <c r="D69" s="5">
        <f t="shared" si="5"/>
        <v>1140075</v>
      </c>
      <c r="E69" s="1">
        <f t="shared" si="4"/>
        <v>1140075</v>
      </c>
      <c r="F69" s="1">
        <f t="shared" si="6"/>
        <v>21302.223287671233</v>
      </c>
      <c r="G69" s="1">
        <f t="shared" si="7"/>
        <v>1161377.2232876713</v>
      </c>
      <c r="H69" s="1">
        <f t="shared" si="2"/>
        <v>31</v>
      </c>
    </row>
    <row r="70" spans="2:8" ht="15">
      <c r="B70" s="11" t="s">
        <v>5</v>
      </c>
      <c r="C70" s="12"/>
      <c r="D70" s="2" t="s">
        <v>8</v>
      </c>
      <c r="E70" s="2">
        <f>SUM(E10:E69)</f>
        <v>68404500</v>
      </c>
      <c r="F70" s="2">
        <f>SUM(F10:F69)</f>
        <v>38012786.704109594</v>
      </c>
      <c r="G70" s="2">
        <f>SUM(G10:G69)</f>
        <v>106417286.70410956</v>
      </c>
      <c r="H70" s="2" t="s">
        <v>8</v>
      </c>
    </row>
  </sheetData>
  <sheetProtection/>
  <mergeCells count="9">
    <mergeCell ref="B5:C5"/>
    <mergeCell ref="B6:C6"/>
    <mergeCell ref="B70:C70"/>
    <mergeCell ref="B1:C1"/>
    <mergeCell ref="D1:E1"/>
    <mergeCell ref="B2:C2"/>
    <mergeCell ref="B3:C3"/>
    <mergeCell ref="D3:E3"/>
    <mergeCell ref="B4:C4"/>
  </mergeCells>
  <printOptions/>
  <pageMargins left="0.7" right="0.7" top="0.75" bottom="0.75" header="0.3" footer="0.3"/>
  <pageSetup orientation="portrait" paperSize="9"/>
  <customProperties>
    <customPr name="_pios_id" r:id="rId1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Shukhrat Amanov</dc:creator>
  <cp:keywords/>
  <dc:description/>
  <cp:lastModifiedBy>Shukhrat Amanov</cp:lastModifiedBy>
  <cp:lastPrinted>2018-08-24T14:14:47Z</cp:lastPrinted>
  <dcterms:created xsi:type="dcterms:W3CDTF">2018-01-23T13:42:35Z</dcterms:created>
  <dcterms:modified xsi:type="dcterms:W3CDTF">2018-09-24T09:52:21Z</dcterms:modified>
  <cp:category/>
  <cp:version/>
  <cp:contentType/>
  <cp:contentStatus/>
</cp:coreProperties>
</file>